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Zeiterfass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'Zeiterfassung'!$A$4:$P$104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0 &quot;h&quot;"/>
    <numFmt numFmtId="166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573"/>
      <sz val="9"/>
    </font>
    <font>
      <name val="Calibri"/>
      <b val="1"/>
      <color rgb="00FFFFFF"/>
      <sz val="10"/>
    </font>
    <font>
      <name val="Calibri"/>
      <b val="1"/>
      <color rgb="00132238"/>
      <sz val="10"/>
    </font>
    <font>
      <name val="Calibri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9" fontId="4" fillId="4" borderId="1" applyAlignment="1" pivotButton="0" quotePrefix="0" xfId="0">
      <alignment horizontal="right" vertical="center"/>
    </xf>
    <xf numFmtId="9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9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 je Kürzel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'Übersicht'!B21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'Übersicht'!$A$22:$A$27</f>
            </numRef>
          </cat>
          <val>
            <numRef>
              <f>'Übersicht'!$B$22:$B$27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5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27" customWidth="1" min="3" max="3"/>
    <col width="16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Zeiterfassung Gastronomie – Übersicht</t>
        </is>
      </c>
    </row>
    <row r="2">
      <c r="A2" s="2" t="inlineStr">
        <is>
          <t>Auswertungszeitraum, Summen und Warnungen aus den erfassten Schichten</t>
        </is>
      </c>
    </row>
    <row r="3"/>
    <row r="4">
      <c r="A4" s="3" t="inlineStr">
        <is>
          <t>Auswertungsbeginn</t>
        </is>
      </c>
      <c r="B4" s="4">
        <f>Parameter!$B$5</f>
        <v/>
      </c>
      <c r="C4" s="3" t="inlineStr">
        <is>
          <t>Auswertungsende</t>
        </is>
      </c>
      <c r="D4" s="4">
        <f>Parameter!$B$6</f>
        <v/>
      </c>
    </row>
    <row r="5"/>
    <row r="6">
      <c r="A6" s="5" t="inlineStr">
        <is>
          <t>Kennzahl</t>
        </is>
      </c>
      <c r="B6" s="5" t="inlineStr">
        <is>
          <t>Wert</t>
        </is>
      </c>
      <c r="C6" s="5" t="inlineStr">
        <is>
          <t>Quelle oder Vergleich</t>
        </is>
      </c>
      <c r="D6" s="5" t="inlineStr">
        <is>
          <t>Vergleichswert</t>
        </is>
      </c>
    </row>
    <row r="7">
      <c r="A7" s="6" t="inlineStr">
        <is>
          <t>Einträge im Zeitraum</t>
        </is>
      </c>
      <c r="B7" s="7">
        <f>COUNTIFS(Zeiterfassung!$A$5:$A$104,"&gt;="&amp;$B$4,Zeiterfassung!$A$5:$A$104,"&lt;="&amp;$D$4)</f>
        <v/>
      </c>
      <c r="C7" s="6" t="inlineStr">
        <is>
          <t>Datumszeilen mit Eingabe</t>
        </is>
      </c>
      <c r="D7" s="6" t="n"/>
    </row>
    <row r="8">
      <c r="A8" s="8" t="inlineStr">
        <is>
          <t>Nettostunden</t>
        </is>
      </c>
      <c r="B8" s="9">
        <f>IF($B$7=0,"",SUMIFS(Zeiterfassung!$K$5:$K$104,Zeiterfassung!$A$5:$A$104,"&gt;="&amp;$B$4,Zeiterfassung!$A$5:$A$104,"&lt;="&amp;$D$4))</f>
        <v/>
      </c>
      <c r="C8" s="8" t="inlineStr">
        <is>
          <t>Summe aus Netto h</t>
        </is>
      </c>
      <c r="D8" s="8" t="n"/>
    </row>
    <row r="9">
      <c r="A9" s="6" t="inlineStr">
        <is>
          <t>Sollstunden</t>
        </is>
      </c>
      <c r="B9" s="10">
        <f>IF($B$7=0,"",SUMIFS(Zeiterfassung!$L$5:$L$104,Zeiterfassung!$A$5:$A$104,"&gt;="&amp;$B$4,Zeiterfassung!$A$5:$A$104,"&lt;="&amp;$D$4))</f>
        <v/>
      </c>
      <c r="C9" s="6" t="inlineStr">
        <is>
          <t>Soll je Kürzel und Zeile</t>
        </is>
      </c>
      <c r="D9" s="6" t="n"/>
    </row>
    <row r="10">
      <c r="A10" s="8" t="inlineStr">
        <is>
          <t>Abweichung</t>
        </is>
      </c>
      <c r="B10" s="9">
        <f>IF($B$7=0,"",$B$8-$B$9)</f>
        <v/>
      </c>
      <c r="C10" s="8" t="inlineStr">
        <is>
          <t>Netto minus Soll</t>
        </is>
      </c>
      <c r="D10" s="8" t="n"/>
    </row>
    <row r="11">
      <c r="A11" s="6" t="inlineStr">
        <is>
          <t>Offene Warnungen</t>
        </is>
      </c>
      <c r="B11" s="7">
        <f>COUNTIFS(Zeiterfassung!$A$5:$A$104,"&gt;="&amp;$B$4,Zeiterfassung!$A$5:$A$104,"&lt;="&amp;$D$4,Zeiterfassung!$P$5:$P$104,"&lt;&gt;")</f>
        <v/>
      </c>
      <c r="C11" s="6" t="inlineStr">
        <is>
          <t>Warntext in Spalte P</t>
        </is>
      </c>
      <c r="D11" s="6" t="n"/>
    </row>
    <row r="12">
      <c r="A12" s="8" t="inlineStr">
        <is>
          <t>Geprüfte Einträge</t>
        </is>
      </c>
      <c r="B12" s="11">
        <f>COUNTIFS(Zeiterfassung!$A$5:$A$104,"&gt;="&amp;$B$4,Zeiterfassung!$A$5:$A$104,"&lt;="&amp;$D$4,Zeiterfassung!$N$5:$N$104,"Geprüft")</f>
        <v/>
      </c>
      <c r="C12" s="8" t="inlineStr">
        <is>
          <t>Status Geprüft</t>
        </is>
      </c>
      <c r="D12" s="8" t="n"/>
    </row>
    <row r="13">
      <c r="A13" s="6" t="inlineStr">
        <is>
          <t>Prüfquote</t>
        </is>
      </c>
      <c r="B13" s="12">
        <f>IF($B$7=0,"",IFERROR($B$12/$B$7,0))</f>
        <v/>
      </c>
      <c r="C13" s="6" t="inlineStr">
        <is>
          <t>Interner Zielwert</t>
        </is>
      </c>
      <c r="D13" s="13">
        <f>Parameter!$B$11</f>
        <v/>
      </c>
    </row>
    <row r="14">
      <c r="A14" s="8" t="inlineStr">
        <is>
          <t>Pausenhinweise</t>
        </is>
      </c>
      <c r="B14" s="11">
        <f>COUNTIFS(Zeiterfassung!$A$5:$A$104,"&gt;="&amp;$B$4,Zeiterfassung!$A$5:$A$104,"&lt;="&amp;$D$4,Zeiterfassung!$P$5:$P$104,"*Pause*")</f>
        <v/>
      </c>
      <c r="C14" s="8" t="inlineStr">
        <is>
          <t>Warntext enthält Pause</t>
        </is>
      </c>
      <c r="D14" s="8" t="n"/>
    </row>
    <row r="15"/>
    <row r="16">
      <c r="A16" s="5" t="inlineStr">
        <is>
          <t>Warnstatus</t>
        </is>
      </c>
      <c r="B16" s="5" t="inlineStr">
        <is>
          <t>Ergebnis</t>
        </is>
      </c>
    </row>
    <row r="17">
      <c r="A17" s="6" t="inlineStr">
        <is>
          <t>Erfassungsprüfung</t>
        </is>
      </c>
      <c r="B17" s="14">
        <f>IF($B$4&gt;$D$4,"Zeitraum prüfen",IF($B$11&gt;0,"Prüfbedarf offen","Keine offenen Warnungen"))</f>
        <v/>
      </c>
    </row>
    <row r="18">
      <c r="A18" s="8" t="inlineStr">
        <is>
          <t>Interne Prüfquote</t>
        </is>
      </c>
      <c r="B18" s="15">
        <f>IF($B$7=0,"Keine Daten",IF($B$13&lt;$D$13,"Unter internem Ziel","Internes Ziel erreicht"))</f>
        <v/>
      </c>
    </row>
    <row r="19"/>
    <row r="20"/>
    <row r="21">
      <c r="A21" s="5" t="inlineStr">
        <is>
          <t>Kürzel</t>
        </is>
      </c>
      <c r="B21" s="5" t="inlineStr">
        <is>
          <t>Netto h</t>
        </is>
      </c>
    </row>
    <row r="22">
      <c r="A22" s="6">
        <f>Parameter!A14</f>
        <v/>
      </c>
      <c r="B22" s="16">
        <f>IF(A22="","",SUMIFS(Zeiterfassung!$K$5:$K$104,Zeiterfassung!$B$5:$B$104,A22,Zeiterfassung!$A$5:$A$104,"&gt;="&amp;$B$4,Zeiterfassung!$A$5:$A$104,"&lt;="&amp;$D$4))</f>
        <v/>
      </c>
    </row>
    <row r="23">
      <c r="A23" s="8">
        <f>Parameter!A15</f>
        <v/>
      </c>
      <c r="B23" s="17">
        <f>IF(A23="","",SUMIFS(Zeiterfassung!$K$5:$K$104,Zeiterfassung!$B$5:$B$104,A23,Zeiterfassung!$A$5:$A$104,"&gt;="&amp;$B$4,Zeiterfassung!$A$5:$A$104,"&lt;="&amp;$D$4))</f>
        <v/>
      </c>
    </row>
    <row r="24">
      <c r="A24" s="6">
        <f>Parameter!A16</f>
        <v/>
      </c>
      <c r="B24" s="16">
        <f>IF(A24="","",SUMIFS(Zeiterfassung!$K$5:$K$104,Zeiterfassung!$B$5:$B$104,A24,Zeiterfassung!$A$5:$A$104,"&gt;="&amp;$B$4,Zeiterfassung!$A$5:$A$104,"&lt;="&amp;$D$4))</f>
        <v/>
      </c>
    </row>
    <row r="25">
      <c r="A25" s="8">
        <f>Parameter!A17</f>
        <v/>
      </c>
      <c r="B25" s="17">
        <f>IF(A25="","",SUMIFS(Zeiterfassung!$K$5:$K$104,Zeiterfassung!$B$5:$B$104,A25,Zeiterfassung!$A$5:$A$104,"&gt;="&amp;$B$4,Zeiterfassung!$A$5:$A$104,"&lt;="&amp;$D$4))</f>
        <v/>
      </c>
    </row>
    <row r="26">
      <c r="A26" s="6">
        <f>Parameter!A18</f>
        <v/>
      </c>
      <c r="B26" s="16">
        <f>IF(A26="","",SUMIFS(Zeiterfassung!$K$5:$K$104,Zeiterfassung!$B$5:$B$104,A26,Zeiterfassung!$A$5:$A$104,"&gt;="&amp;$B$4,Zeiterfassung!$A$5:$A$104,"&lt;="&amp;$D$4))</f>
        <v/>
      </c>
    </row>
    <row r="27">
      <c r="A27" s="8">
        <f>Parameter!A19</f>
        <v/>
      </c>
      <c r="B27" s="17">
        <f>IF(A27="","",SUMIFS(Zeiterfassung!$K$5:$K$104,Zeiterfassung!$B$5:$B$104,A27,Zeiterfassung!$A$5:$A$104,"&gt;="&amp;$B$4,Zeiterfassung!$A$5:$A$104,"&lt;="&amp;$D$4))</f>
        <v/>
      </c>
    </row>
  </sheetData>
  <mergeCells count="1">
    <mergeCell ref="A1:J1"/>
  </mergeCells>
  <conditionalFormatting sqref="B10">
    <cfRule type="expression" priority="1" dxfId="0">
      <formula>AND($B$10&lt;&gt;"",$B$10&lt;0)</formula>
    </cfRule>
    <cfRule type="expression" priority="2" dxfId="1">
      <formula>AND($B$10&lt;&gt;"",$B$10&gt;=0)</formula>
    </cfRule>
  </conditionalFormatting>
  <conditionalFormatting sqref="B11">
    <cfRule type="expression" priority="3" dxfId="0">
      <formula>$B$11&gt;0</formula>
    </cfRule>
  </conditionalFormatting>
  <conditionalFormatting sqref="B17">
    <cfRule type="expression" priority="4" dxfId="0">
      <formula>OR($B$17="Prüfbedarf offen",$B$17="Zeitraum prüfen")</formula>
    </cfRule>
    <cfRule type="expression" priority="5" dxfId="1">
      <formula>$B$17="Keine offenen Warnungen"</formula>
    </cfRule>
  </conditionalFormatting>
  <conditionalFormatting sqref="B18">
    <cfRule type="expression" priority="6" dxfId="0">
      <formula>$B$18="Unter internem Ziel"</formula>
    </cfRule>
    <cfRule type="expression" priority="7" dxfId="1">
      <formula>$B$18="Internes Ziel erreicht"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4" customWidth="1" min="3" max="3"/>
    <col width="15" customWidth="1" min="4" max="4"/>
    <col width="14" customWidth="1" min="5" max="5"/>
    <col width="14" customWidth="1" min="6" max="6"/>
    <col width="14" customWidth="1" min="7" max="7"/>
    <col width="14" customWidth="1" min="8" max="8"/>
    <col width="11" customWidth="1" min="9" max="9"/>
    <col width="11" customWidth="1" min="10" max="10"/>
    <col width="11" customWidth="1" min="11" max="11"/>
    <col width="11" customWidth="1" min="12" max="12"/>
    <col width="14" customWidth="1" min="13" max="13"/>
    <col width="18" customWidth="1" min="14" max="14"/>
    <col width="31" customWidth="1" min="15" max="15"/>
    <col width="25" customWidth="1" min="16" max="16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8" customHeight="1">
      <c r="A1" s="1" t="inlineStr">
        <is>
          <t>Zeiterfassung Gastronomie</t>
        </is>
      </c>
    </row>
    <row r="2">
      <c r="A2" s="2" t="inlineStr">
        <is>
          <t>Gelb markierte Zellen sind bearbeitbar; die übrigen Spalten werden berechnet.</t>
        </is>
      </c>
    </row>
    <row r="3"/>
    <row r="4" ht="30" customHeight="1">
      <c r="A4" s="5" t="inlineStr">
        <is>
          <t>Datum</t>
        </is>
      </c>
      <c r="B4" s="5" t="inlineStr">
        <is>
          <t>Personal-Kürzel</t>
        </is>
      </c>
      <c r="C4" s="5" t="inlineStr">
        <is>
          <t>Anzeigename</t>
        </is>
      </c>
      <c r="D4" s="5" t="inlineStr">
        <is>
          <t>Bereich</t>
        </is>
      </c>
      <c r="E4" s="5" t="inlineStr">
        <is>
          <t>Arbeitsbeginn</t>
        </is>
      </c>
      <c r="F4" s="5" t="inlineStr">
        <is>
          <t>Pausenbeginn</t>
        </is>
      </c>
      <c r="G4" s="5" t="inlineStr">
        <is>
          <t>Pausenende</t>
        </is>
      </c>
      <c r="H4" s="5" t="inlineStr">
        <is>
          <t>Arbeitsende</t>
        </is>
      </c>
      <c r="I4" s="5" t="inlineStr">
        <is>
          <t>Brutto h</t>
        </is>
      </c>
      <c r="J4" s="5" t="inlineStr">
        <is>
          <t>Pause h</t>
        </is>
      </c>
      <c r="K4" s="5" t="inlineStr">
        <is>
          <t>Netto h</t>
        </is>
      </c>
      <c r="L4" s="5" t="inlineStr">
        <is>
          <t>Soll h</t>
        </is>
      </c>
      <c r="M4" s="5" t="inlineStr">
        <is>
          <t>Abweichung h</t>
        </is>
      </c>
      <c r="N4" s="5" t="inlineStr">
        <is>
          <t>Status</t>
        </is>
      </c>
      <c r="O4" s="5" t="inlineStr">
        <is>
          <t>Notiz</t>
        </is>
      </c>
      <c r="P4" s="5" t="inlineStr">
        <is>
          <t>Warnung</t>
        </is>
      </c>
    </row>
    <row r="5">
      <c r="A5" s="18" t="n">
        <v>46266</v>
      </c>
      <c r="B5" s="19" t="inlineStr">
        <is>
          <t>FIK-A01</t>
        </is>
      </c>
      <c r="C5" s="6">
        <f>IF(B5="","",IFERROR(VLOOKUP(B5,Parameter!$A$14:$C$19,2,FALSE),""))</f>
        <v/>
      </c>
      <c r="D5" s="19" t="inlineStr">
        <is>
          <t>Küche</t>
        </is>
      </c>
      <c r="E5" s="20" t="n">
        <v>0.3333333333333333</v>
      </c>
      <c r="F5" s="20" t="n">
        <v>0.5</v>
      </c>
      <c r="G5" s="20" t="n">
        <v>0.5208333333333334</v>
      </c>
      <c r="H5" s="20" t="n">
        <v>0.6875</v>
      </c>
      <c r="I5" s="21">
        <f>IF(OR(A5="",E5="",H5=""),"",IFERROR(MOD(H5-E5,1)*24,""))</f>
        <v/>
      </c>
      <c r="J5" s="21">
        <f>IF(OR(A5="",E5="",H5=""),"",IF(AND(F5="",G5=""),0,IF(OR(F5="",G5=""),"",IFERROR(MOD(G5-F5,1)*24,""))))</f>
        <v/>
      </c>
      <c r="K5" s="21">
        <f>IF(OR(I5="",J5=""),"",MAX(0,I5-J5))</f>
        <v/>
      </c>
      <c r="L5" s="21">
        <f>IF(B5="","",IFERROR(VLOOKUP(B5,Parameter!$A$14:$C$19,3,FALSE),""))</f>
        <v/>
      </c>
      <c r="M5" s="21">
        <f>IF(OR(K5="",L5=""),"",K5-L5)</f>
        <v/>
      </c>
      <c r="N5" s="19" t="inlineStr">
        <is>
          <t>Geprüft</t>
        </is>
      </c>
      <c r="O5" s="22" t="inlineStr">
        <is>
          <t>Vollständiges Beispiel, fiktiv</t>
        </is>
      </c>
      <c r="P5" s="23">
        <f>IF(COUNTA(A5:B5,D5:H5,N5:O5)=0,"",IF(A5="","Datum fehlt",IF(B5="","Kürzel fehlt",IF(C5="","Kürzel unbekannt",IF(D5="","Bereich fehlt",IF(E5="","Beginn fehlt",IF(H5="","Ende fehlt",IF(OR(AND(F5="",G5&lt;&gt;""),AND(F5&lt;&gt;"",G5="")),"Pause unvollständig",IF(AND(E5&lt;&gt;"",H5&lt;&gt;"",E5=H5),"Beginn und Ende gleich",IF(I5&gt;Parameter!$B$10,"Schichtdauer prüfen",IF(K5&gt;Parameter!$B$9,"Nettozeit prüfen",IF(AND(I5&gt;=Parameter!$B$7,J5&lt;Parameter!$B$8),"Pause prüfen",IF(N5="","Status fehlt","")))))))))))))</f>
        <v/>
      </c>
      <c r="S5">
        <f>IFERROR(Parameter!A14,"")</f>
        <v/>
      </c>
      <c r="T5">
        <f>IFERROR(Parameter!E14,"")</f>
        <v/>
      </c>
      <c r="U5">
        <f>IFERROR(Parameter!G14,"")</f>
        <v/>
      </c>
      <c r="V5">
        <f>Parameter!B5</f>
        <v/>
      </c>
    </row>
    <row r="6">
      <c r="A6" s="18" t="n">
        <v>46266</v>
      </c>
      <c r="B6" s="19" t="inlineStr">
        <is>
          <t>FIK-B02</t>
        </is>
      </c>
      <c r="C6" s="8">
        <f>IF(B6="","",IFERROR(VLOOKUP(B6,Parameter!$A$14:$C$19,2,FALSE),""))</f>
        <v/>
      </c>
      <c r="D6" s="19" t="inlineStr">
        <is>
          <t>Service</t>
        </is>
      </c>
      <c r="E6" s="20" t="n">
        <v>0.4583333333333333</v>
      </c>
      <c r="F6" s="20" t="n">
        <v>0.625</v>
      </c>
      <c r="G6" s="20" t="n">
        <v>0.6458333333333334</v>
      </c>
      <c r="H6" s="20" t="n">
        <v>0.8333333333333334</v>
      </c>
      <c r="I6" s="24">
        <f>IF(OR(A6="",E6="",H6=""),"",IFERROR(MOD(H6-E6,1)*24,""))</f>
        <v/>
      </c>
      <c r="J6" s="24">
        <f>IF(OR(A6="",E6="",H6=""),"",IF(AND(F6="",G6=""),0,IF(OR(F6="",G6=""),"",IFERROR(MOD(G6-F6,1)*24,""))))</f>
        <v/>
      </c>
      <c r="K6" s="24">
        <f>IF(OR(I6="",J6=""),"",MAX(0,I6-J6))</f>
        <v/>
      </c>
      <c r="L6" s="24">
        <f>IF(B6="","",IFERROR(VLOOKUP(B6,Parameter!$A$14:$C$19,3,FALSE),""))</f>
        <v/>
      </c>
      <c r="M6" s="24">
        <f>IF(OR(K6="",L6=""),"",K6-L6)</f>
        <v/>
      </c>
      <c r="N6" s="19" t="inlineStr">
        <is>
          <t>Geprüft</t>
        </is>
      </c>
      <c r="O6" s="22" t="inlineStr">
        <is>
          <t>Abendschicht, fiktiv</t>
        </is>
      </c>
      <c r="P6" s="25">
        <f>IF(COUNTA(A6:B6,D6:H6,N6:O6)=0,"",IF(A6="","Datum fehlt",IF(B6="","Kürzel fehlt",IF(C6="","Kürzel unbekannt",IF(D6="","Bereich fehlt",IF(E6="","Beginn fehlt",IF(H6="","Ende fehlt",IF(OR(AND(F6="",G6&lt;&gt;""),AND(F6&lt;&gt;"",G6="")),"Pause unvollständig",IF(AND(E6&lt;&gt;"",H6&lt;&gt;"",E6=H6),"Beginn und Ende gleich",IF(I6&gt;Parameter!$B$10,"Schichtdauer prüfen",IF(K6&gt;Parameter!$B$9,"Nettozeit prüfen",IF(AND(I6&gt;=Parameter!$B$7,J6&lt;Parameter!$B$8),"Pause prüfen",IF(N6="","Status fehlt","")))))))))))))</f>
        <v/>
      </c>
      <c r="S6">
        <f>IFERROR(Parameter!A15,"")</f>
        <v/>
      </c>
      <c r="T6">
        <f>IFERROR(Parameter!E15,"")</f>
        <v/>
      </c>
      <c r="U6">
        <f>IFERROR(Parameter!G15,"")</f>
        <v/>
      </c>
      <c r="V6">
        <f>Parameter!B6</f>
        <v/>
      </c>
    </row>
    <row r="7">
      <c r="A7" s="18" t="n">
        <v>46267</v>
      </c>
      <c r="B7" s="19" t="inlineStr">
        <is>
          <t>FIK-C03</t>
        </is>
      </c>
      <c r="C7" s="6">
        <f>IF(B7="","",IFERROR(VLOOKUP(B7,Parameter!$A$14:$C$19,2,FALSE),""))</f>
        <v/>
      </c>
      <c r="D7" s="19" t="inlineStr">
        <is>
          <t>Theke</t>
        </is>
      </c>
      <c r="E7" s="20" t="n">
        <v>0.7083333333333334</v>
      </c>
      <c r="F7" s="20" t="n">
        <v>0.875</v>
      </c>
      <c r="G7" s="20" t="n">
        <v>0.8888888888888888</v>
      </c>
      <c r="H7" s="20" t="n">
        <v>0.04166666666666666</v>
      </c>
      <c r="I7" s="21">
        <f>IF(OR(A7="",E7="",H7=""),"",IFERROR(MOD(H7-E7,1)*24,""))</f>
        <v/>
      </c>
      <c r="J7" s="21">
        <f>IF(OR(A7="",E7="",H7=""),"",IF(AND(F7="",G7=""),0,IF(OR(F7="",G7=""),"",IFERROR(MOD(G7-F7,1)*24,""))))</f>
        <v/>
      </c>
      <c r="K7" s="21">
        <f>IF(OR(I7="",J7=""),"",MAX(0,I7-J7))</f>
        <v/>
      </c>
      <c r="L7" s="21">
        <f>IF(B7="","",IFERROR(VLOOKUP(B7,Parameter!$A$14:$C$19,3,FALSE),""))</f>
        <v/>
      </c>
      <c r="M7" s="21">
        <f>IF(OR(K7="",L7=""),"",K7-L7)</f>
        <v/>
      </c>
      <c r="N7" s="19" t="inlineStr">
        <is>
          <t>Geprüft</t>
        </is>
      </c>
      <c r="O7" s="22" t="inlineStr">
        <is>
          <t>Schicht über Mitternacht</t>
        </is>
      </c>
      <c r="P7" s="23">
        <f>IF(COUNTA(A7:B7,D7:H7,N7:O7)=0,"",IF(A7="","Datum fehlt",IF(B7="","Kürzel fehlt",IF(C7="","Kürzel unbekannt",IF(D7="","Bereich fehlt",IF(E7="","Beginn fehlt",IF(H7="","Ende fehlt",IF(OR(AND(F7="",G7&lt;&gt;""),AND(F7&lt;&gt;"",G7="")),"Pause unvollständig",IF(AND(E7&lt;&gt;"",H7&lt;&gt;"",E7=H7),"Beginn und Ende gleich",IF(I7&gt;Parameter!$B$10,"Schichtdauer prüfen",IF(K7&gt;Parameter!$B$9,"Nettozeit prüfen",IF(AND(I7&gt;=Parameter!$B$7,J7&lt;Parameter!$B$8),"Pause prüfen",IF(N7="","Status fehlt","")))))))))))))</f>
        <v/>
      </c>
      <c r="S7">
        <f>IFERROR(Parameter!A16,"")</f>
        <v/>
      </c>
      <c r="T7">
        <f>IFERROR(Parameter!E16,"")</f>
        <v/>
      </c>
      <c r="U7">
        <f>IFERROR(Parameter!G16,"")</f>
        <v/>
      </c>
    </row>
    <row r="8">
      <c r="A8" s="18" t="n">
        <v>46268</v>
      </c>
      <c r="B8" s="19" t="inlineStr">
        <is>
          <t>FIK-D04</t>
        </is>
      </c>
      <c r="C8" s="8">
        <f>IF(B8="","",IFERROR(VLOOKUP(B8,Parameter!$A$14:$C$19,2,FALSE),""))</f>
        <v/>
      </c>
      <c r="D8" s="19" t="inlineStr">
        <is>
          <t>Logistik</t>
        </is>
      </c>
      <c r="E8" s="20" t="n">
        <v>0.2708333333333333</v>
      </c>
      <c r="F8" s="20" t="n">
        <v>0.4375</v>
      </c>
      <c r="G8" s="20" t="n">
        <v>0.4583333333333333</v>
      </c>
      <c r="H8" s="20" t="n">
        <v>0.625</v>
      </c>
      <c r="I8" s="24">
        <f>IF(OR(A8="",E8="",H8=""),"",IFERROR(MOD(H8-E8,1)*24,""))</f>
        <v/>
      </c>
      <c r="J8" s="24">
        <f>IF(OR(A8="",E8="",H8=""),"",IF(AND(F8="",G8=""),0,IF(OR(F8="",G8=""),"",IFERROR(MOD(G8-F8,1)*24,""))))</f>
        <v/>
      </c>
      <c r="K8" s="24">
        <f>IF(OR(I8="",J8=""),"",MAX(0,I8-J8))</f>
        <v/>
      </c>
      <c r="L8" s="24">
        <f>IF(B8="","",IFERROR(VLOOKUP(B8,Parameter!$A$14:$C$19,3,FALSE),""))</f>
        <v/>
      </c>
      <c r="M8" s="24">
        <f>IF(OR(K8="",L8=""),"",K8-L8)</f>
        <v/>
      </c>
      <c r="N8" s="19" t="inlineStr">
        <is>
          <t>Erfasst</t>
        </is>
      </c>
      <c r="O8" s="22" t="inlineStr">
        <is>
          <t>Vorbereitung, fiktiv</t>
        </is>
      </c>
      <c r="P8" s="25">
        <f>IF(COUNTA(A8:B8,D8:H8,N8:O8)=0,"",IF(A8="","Datum fehlt",IF(B8="","Kürzel fehlt",IF(C8="","Kürzel unbekannt",IF(D8="","Bereich fehlt",IF(E8="","Beginn fehlt",IF(H8="","Ende fehlt",IF(OR(AND(F8="",G8&lt;&gt;""),AND(F8&lt;&gt;"",G8="")),"Pause unvollständig",IF(AND(E8&lt;&gt;"",H8&lt;&gt;"",E8=H8),"Beginn und Ende gleich",IF(I8&gt;Parameter!$B$10,"Schichtdauer prüfen",IF(K8&gt;Parameter!$B$9,"Nettozeit prüfen",IF(AND(I8&gt;=Parameter!$B$7,J8&lt;Parameter!$B$8),"Pause prüfen",IF(N8="","Status fehlt","")))))))))))))</f>
        <v/>
      </c>
      <c r="S8">
        <f>IFERROR(Parameter!A17,"")</f>
        <v/>
      </c>
      <c r="T8">
        <f>IFERROR(Parameter!E17,"")</f>
        <v/>
      </c>
      <c r="U8">
        <f>IFERROR(Parameter!G17,"")</f>
        <v/>
      </c>
    </row>
    <row r="9">
      <c r="A9" s="18" t="n">
        <v>46269</v>
      </c>
      <c r="B9" s="19" t="inlineStr">
        <is>
          <t>FIK-E05</t>
        </is>
      </c>
      <c r="C9" s="6">
        <f>IF(B9="","",IFERROR(VLOOKUP(B9,Parameter!$A$14:$C$19,2,FALSE),""))</f>
        <v/>
      </c>
      <c r="D9" s="19" t="inlineStr">
        <is>
          <t>Küche</t>
        </is>
      </c>
      <c r="E9" s="20" t="n">
        <v>0.5</v>
      </c>
      <c r="F9" s="20" t="n"/>
      <c r="G9" s="20" t="n"/>
      <c r="H9" s="20" t="n">
        <v>0.7708333333333334</v>
      </c>
      <c r="I9" s="21">
        <f>IF(OR(A9="",E9="",H9=""),"",IFERROR(MOD(H9-E9,1)*24,""))</f>
        <v/>
      </c>
      <c r="J9" s="21">
        <f>IF(OR(A9="",E9="",H9=""),"",IF(AND(F9="",G9=""),0,IF(OR(F9="",G9=""),"",IFERROR(MOD(G9-F9,1)*24,""))))</f>
        <v/>
      </c>
      <c r="K9" s="21">
        <f>IF(OR(I9="",J9=""),"",MAX(0,I9-J9))</f>
        <v/>
      </c>
      <c r="L9" s="21">
        <f>IF(B9="","",IFERROR(VLOOKUP(B9,Parameter!$A$14:$C$19,3,FALSE),""))</f>
        <v/>
      </c>
      <c r="M9" s="21">
        <f>IF(OR(K9="",L9=""),"",K9-L9)</f>
        <v/>
      </c>
      <c r="N9" s="19" t="inlineStr">
        <is>
          <t>Erfasst</t>
        </is>
      </c>
      <c r="O9" s="22" t="inlineStr">
        <is>
          <t>Beispiel für Pausenhinweis</t>
        </is>
      </c>
      <c r="P9" s="23">
        <f>IF(COUNTA(A9:B9,D9:H9,N9:O9)=0,"",IF(A9="","Datum fehlt",IF(B9="","Kürzel fehlt",IF(C9="","Kürzel unbekannt",IF(D9="","Bereich fehlt",IF(E9="","Beginn fehlt",IF(H9="","Ende fehlt",IF(OR(AND(F9="",G9&lt;&gt;""),AND(F9&lt;&gt;"",G9="")),"Pause unvollständig",IF(AND(E9&lt;&gt;"",H9&lt;&gt;"",E9=H9),"Beginn und Ende gleich",IF(I9&gt;Parameter!$B$10,"Schichtdauer prüfen",IF(K9&gt;Parameter!$B$9,"Nettozeit prüfen",IF(AND(I9&gt;=Parameter!$B$7,J9&lt;Parameter!$B$8),"Pause prüfen",IF(N9="","Status fehlt","")))))))))))))</f>
        <v/>
      </c>
      <c r="S9">
        <f>IFERROR(Parameter!A18,"")</f>
        <v/>
      </c>
      <c r="T9">
        <f>IFERROR(Parameter!E18,"")</f>
        <v/>
      </c>
      <c r="U9">
        <f>IFERROR(Parameter!G18,"")</f>
        <v/>
      </c>
    </row>
    <row r="10">
      <c r="A10" s="18" t="n">
        <v>46270</v>
      </c>
      <c r="B10" s="19" t="inlineStr">
        <is>
          <t>FIK-F06</t>
        </is>
      </c>
      <c r="C10" s="8">
        <f>IF(B10="","",IFERROR(VLOOKUP(B10,Parameter!$A$14:$C$19,2,FALSE),""))</f>
        <v/>
      </c>
      <c r="D10" s="19" t="inlineStr">
        <is>
          <t>Service</t>
        </is>
      </c>
      <c r="E10" s="20" t="n">
        <v>0.375</v>
      </c>
      <c r="F10" s="20" t="n">
        <v>0.5833333333333334</v>
      </c>
      <c r="G10" s="20" t="n">
        <v>0.6041666666666666</v>
      </c>
      <c r="H10" s="20" t="n">
        <v>0.8541666666666666</v>
      </c>
      <c r="I10" s="24">
        <f>IF(OR(A10="",E10="",H10=""),"",IFERROR(MOD(H10-E10,1)*24,""))</f>
        <v/>
      </c>
      <c r="J10" s="24">
        <f>IF(OR(A10="",E10="",H10=""),"",IF(AND(F10="",G10=""),0,IF(OR(F10="",G10=""),"",IFERROR(MOD(G10-F10,1)*24,""))))</f>
        <v/>
      </c>
      <c r="K10" s="24">
        <f>IF(OR(I10="",J10=""),"",MAX(0,I10-J10))</f>
        <v/>
      </c>
      <c r="L10" s="24">
        <f>IF(B10="","",IFERROR(VLOOKUP(B10,Parameter!$A$14:$C$19,3,FALSE),""))</f>
        <v/>
      </c>
      <c r="M10" s="24">
        <f>IF(OR(K10="",L10=""),"",K10-L10)</f>
        <v/>
      </c>
      <c r="N10" s="19" t="inlineStr">
        <is>
          <t>Erfasst</t>
        </is>
      </c>
      <c r="O10" s="22" t="inlineStr">
        <is>
          <t>Beispiel für Nettozeitprüfung</t>
        </is>
      </c>
      <c r="P10" s="25">
        <f>IF(COUNTA(A10:B10,D10:H10,N10:O10)=0,"",IF(A10="","Datum fehlt",IF(B10="","Kürzel fehlt",IF(C10="","Kürzel unbekannt",IF(D10="","Bereich fehlt",IF(E10="","Beginn fehlt",IF(H10="","Ende fehlt",IF(OR(AND(F10="",G10&lt;&gt;""),AND(F10&lt;&gt;"",G10="")),"Pause unvollständig",IF(AND(E10&lt;&gt;"",H10&lt;&gt;"",E10=H10),"Beginn und Ende gleich",IF(I10&gt;Parameter!$B$10,"Schichtdauer prüfen",IF(K10&gt;Parameter!$B$9,"Nettozeit prüfen",IF(AND(I10&gt;=Parameter!$B$7,J10&lt;Parameter!$B$8),"Pause prüfen",IF(N10="","Status fehlt","")))))))))))))</f>
        <v/>
      </c>
      <c r="S10">
        <f>IFERROR(Parameter!A19,"")</f>
        <v/>
      </c>
      <c r="T10">
        <f>IFERROR(Parameter!E19,"")</f>
        <v/>
      </c>
      <c r="U10">
        <f>IFERROR(Parameter!G19,"")</f>
        <v/>
      </c>
    </row>
    <row r="11">
      <c r="A11" s="18" t="n">
        <v>46271</v>
      </c>
      <c r="B11" s="19" t="inlineStr">
        <is>
          <t>FIK-A01</t>
        </is>
      </c>
      <c r="C11" s="6">
        <f>IF(B11="","",IFERROR(VLOOKUP(B11,Parameter!$A$14:$C$19,2,FALSE),""))</f>
        <v/>
      </c>
      <c r="D11" s="19" t="inlineStr">
        <is>
          <t>Theke</t>
        </is>
      </c>
      <c r="E11" s="20" t="n">
        <v>0.6666666666666666</v>
      </c>
      <c r="F11" s="20" t="n">
        <v>0.8333333333333334</v>
      </c>
      <c r="G11" s="20" t="n"/>
      <c r="H11" s="20" t="n">
        <v>0.9583333333333334</v>
      </c>
      <c r="I11" s="21">
        <f>IF(OR(A11="",E11="",H11=""),"",IFERROR(MOD(H11-E11,1)*24,""))</f>
        <v/>
      </c>
      <c r="J11" s="21">
        <f>IF(OR(A11="",E11="",H11=""),"",IF(AND(F11="",G11=""),0,IF(OR(F11="",G11=""),"",IFERROR(MOD(G11-F11,1)*24,""))))</f>
        <v/>
      </c>
      <c r="K11" s="21">
        <f>IF(OR(I11="",J11=""),"",MAX(0,I11-J11))</f>
        <v/>
      </c>
      <c r="L11" s="21">
        <f>IF(B11="","",IFERROR(VLOOKUP(B11,Parameter!$A$14:$C$19,3,FALSE),""))</f>
        <v/>
      </c>
      <c r="M11" s="21">
        <f>IF(OR(K11="",L11=""),"",K11-L11)</f>
        <v/>
      </c>
      <c r="N11" s="19" t="inlineStr">
        <is>
          <t>Korrektur nötig</t>
        </is>
      </c>
      <c r="O11" s="22" t="inlineStr">
        <is>
          <t>Pausenende fehlt</t>
        </is>
      </c>
      <c r="P11" s="23">
        <f>IF(COUNTA(A11:B11,D11:H11,N11:O11)=0,"",IF(A11="","Datum fehlt",IF(B11="","Kürzel fehlt",IF(C11="","Kürzel unbekannt",IF(D11="","Bereich fehlt",IF(E11="","Beginn fehlt",IF(H11="","Ende fehlt",IF(OR(AND(F11="",G11&lt;&gt;""),AND(F11&lt;&gt;"",G11="")),"Pause unvollständig",IF(AND(E11&lt;&gt;"",H11&lt;&gt;"",E11=H11),"Beginn und Ende gleich",IF(I11&gt;Parameter!$B$10,"Schichtdauer prüfen",IF(K11&gt;Parameter!$B$9,"Nettozeit prüfen",IF(AND(I11&gt;=Parameter!$B$7,J11&lt;Parameter!$B$8),"Pause prüfen",IF(N11="","Status fehlt","")))))))))))))</f>
        <v/>
      </c>
      <c r="S11">
        <f>IFERROR(Parameter!A20,"")</f>
        <v/>
      </c>
      <c r="T11">
        <f>IFERROR(Parameter!E20,"")</f>
        <v/>
      </c>
      <c r="U11">
        <f>IFERROR(Parameter!G20,"")</f>
        <v/>
      </c>
    </row>
    <row r="12">
      <c r="A12" s="18" t="n">
        <v>46271</v>
      </c>
      <c r="B12" s="19" t="inlineStr">
        <is>
          <t>FIK-B02</t>
        </is>
      </c>
      <c r="C12" s="8">
        <f>IF(B12="","",IFERROR(VLOOKUP(B12,Parameter!$A$14:$C$19,2,FALSE),""))</f>
        <v/>
      </c>
      <c r="D12" s="19" t="inlineStr">
        <is>
          <t>Service</t>
        </is>
      </c>
      <c r="E12" s="20" t="n">
        <v>0.4166666666666667</v>
      </c>
      <c r="F12" s="20" t="n">
        <v>0.5833333333333334</v>
      </c>
      <c r="G12" s="20" t="n">
        <v>0.6041666666666666</v>
      </c>
      <c r="H12" s="20" t="n"/>
      <c r="I12" s="24">
        <f>IF(OR(A12="",E12="",H12=""),"",IFERROR(MOD(H12-E12,1)*24,""))</f>
        <v/>
      </c>
      <c r="J12" s="24">
        <f>IF(OR(A12="",E12="",H12=""),"",IF(AND(F12="",G12=""),0,IF(OR(F12="",G12=""),"",IFERROR(MOD(G12-F12,1)*24,""))))</f>
        <v/>
      </c>
      <c r="K12" s="24">
        <f>IF(OR(I12="",J12=""),"",MAX(0,I12-J12))</f>
        <v/>
      </c>
      <c r="L12" s="24">
        <f>IF(B12="","",IFERROR(VLOOKUP(B12,Parameter!$A$14:$C$19,3,FALSE),""))</f>
        <v/>
      </c>
      <c r="M12" s="24">
        <f>IF(OR(K12="",L12=""),"",K12-L12)</f>
        <v/>
      </c>
      <c r="N12" s="19" t="inlineStr">
        <is>
          <t>Korrektur nötig</t>
        </is>
      </c>
      <c r="O12" s="22" t="inlineStr">
        <is>
          <t>Arbeitsende fehlt</t>
        </is>
      </c>
      <c r="P12" s="25">
        <f>IF(COUNTA(A12:B12,D12:H12,N12:O12)=0,"",IF(A12="","Datum fehlt",IF(B12="","Kürzel fehlt",IF(C12="","Kürzel unbekannt",IF(D12="","Bereich fehlt",IF(E12="","Beginn fehlt",IF(H12="","Ende fehlt",IF(OR(AND(F12="",G12&lt;&gt;""),AND(F12&lt;&gt;"",G12="")),"Pause unvollständig",IF(AND(E12&lt;&gt;"",H12&lt;&gt;"",E12=H12),"Beginn und Ende gleich",IF(I12&gt;Parameter!$B$10,"Schichtdauer prüfen",IF(K12&gt;Parameter!$B$9,"Nettozeit prüfen",IF(AND(I12&gt;=Parameter!$B$7,J12&lt;Parameter!$B$8),"Pause prüfen",IF(N12="","Status fehlt","")))))))))))))</f>
        <v/>
      </c>
      <c r="S12">
        <f>IFERROR(Parameter!A21,"")</f>
        <v/>
      </c>
      <c r="T12">
        <f>IFERROR(Parameter!E21,"")</f>
        <v/>
      </c>
      <c r="U12">
        <f>IFERROR(Parameter!G21,"")</f>
        <v/>
      </c>
    </row>
    <row r="13">
      <c r="A13" s="18" t="n">
        <v>46272</v>
      </c>
      <c r="B13" s="19" t="inlineStr">
        <is>
          <t>FIK-C03</t>
        </is>
      </c>
      <c r="C13" s="6">
        <f>IF(B13="","",IFERROR(VLOOKUP(B13,Parameter!$A$14:$C$19,2,FALSE),""))</f>
        <v/>
      </c>
      <c r="D13" s="19" t="inlineStr">
        <is>
          <t>Verwaltung</t>
        </is>
      </c>
      <c r="E13" s="20" t="n">
        <v>0.375</v>
      </c>
      <c r="F13" s="20" t="n"/>
      <c r="G13" s="20" t="n"/>
      <c r="H13" s="20" t="n">
        <v>0.5416666666666666</v>
      </c>
      <c r="I13" s="21">
        <f>IF(OR(A13="",E13="",H13=""),"",IFERROR(MOD(H13-E13,1)*24,""))</f>
        <v/>
      </c>
      <c r="J13" s="21">
        <f>IF(OR(A13="",E13="",H13=""),"",IF(AND(F13="",G13=""),0,IF(OR(F13="",G13=""),"",IFERROR(MOD(G13-F13,1)*24,""))))</f>
        <v/>
      </c>
      <c r="K13" s="21">
        <f>IF(OR(I13="",J13=""),"",MAX(0,I13-J13))</f>
        <v/>
      </c>
      <c r="L13" s="21">
        <f>IF(B13="","",IFERROR(VLOOKUP(B13,Parameter!$A$14:$C$19,3,FALSE),""))</f>
        <v/>
      </c>
      <c r="M13" s="21">
        <f>IF(OR(K13="",L13=""),"",K13-L13)</f>
        <v/>
      </c>
      <c r="N13" s="19" t="n"/>
      <c r="O13" s="22" t="inlineStr">
        <is>
          <t>Beispiel für fehlenden Status</t>
        </is>
      </c>
      <c r="P13" s="23">
        <f>IF(COUNTA(A13:B13,D13:H13,N13:O13)=0,"",IF(A13="","Datum fehlt",IF(B13="","Kürzel fehlt",IF(C13="","Kürzel unbekannt",IF(D13="","Bereich fehlt",IF(E13="","Beginn fehlt",IF(H13="","Ende fehlt",IF(OR(AND(F13="",G13&lt;&gt;""),AND(F13&lt;&gt;"",G13="")),"Pause unvollständig",IF(AND(E13&lt;&gt;"",H13&lt;&gt;"",E13=H13),"Beginn und Ende gleich",IF(I13&gt;Parameter!$B$10,"Schichtdauer prüfen",IF(K13&gt;Parameter!$B$9,"Nettozeit prüfen",IF(AND(I13&gt;=Parameter!$B$7,J13&lt;Parameter!$B$8),"Pause prüfen",IF(N13="","Status fehlt","")))))))))))))</f>
        <v/>
      </c>
      <c r="S13">
        <f>IFERROR(Parameter!A22,"")</f>
        <v/>
      </c>
      <c r="T13">
        <f>IFERROR(Parameter!E22,"")</f>
        <v/>
      </c>
      <c r="U13">
        <f>IFERROR(Parameter!G22,"")</f>
        <v/>
      </c>
    </row>
    <row r="14">
      <c r="A14" s="18" t="n">
        <v>46273</v>
      </c>
      <c r="B14" s="19" t="inlineStr">
        <is>
          <t>FIK-D04</t>
        </is>
      </c>
      <c r="C14" s="8">
        <f>IF(B14="","",IFERROR(VLOOKUP(B14,Parameter!$A$14:$C$19,2,FALSE),""))</f>
        <v/>
      </c>
      <c r="D14" s="19" t="inlineStr">
        <is>
          <t>Küche</t>
        </is>
      </c>
      <c r="E14" s="20" t="n">
        <v>0.2916666666666667</v>
      </c>
      <c r="F14" s="20" t="n">
        <v>0.4583333333333333</v>
      </c>
      <c r="G14" s="20" t="n">
        <v>0.4791666666666667</v>
      </c>
      <c r="H14" s="20" t="n">
        <v>0.6458333333333334</v>
      </c>
      <c r="I14" s="24">
        <f>IF(OR(A14="",E14="",H14=""),"",IFERROR(MOD(H14-E14,1)*24,""))</f>
        <v/>
      </c>
      <c r="J14" s="24">
        <f>IF(OR(A14="",E14="",H14=""),"",IF(AND(F14="",G14=""),0,IF(OR(F14="",G14=""),"",IFERROR(MOD(G14-F14,1)*24,""))))</f>
        <v/>
      </c>
      <c r="K14" s="24">
        <f>IF(OR(I14="",J14=""),"",MAX(0,I14-J14))</f>
        <v/>
      </c>
      <c r="L14" s="24">
        <f>IF(B14="","",IFERROR(VLOOKUP(B14,Parameter!$A$14:$C$19,3,FALSE),""))</f>
        <v/>
      </c>
      <c r="M14" s="24">
        <f>IF(OR(K14="",L14=""),"",K14-L14)</f>
        <v/>
      </c>
      <c r="N14" s="19" t="inlineStr">
        <is>
          <t>Geprüft</t>
        </is>
      </c>
      <c r="O14" s="22" t="inlineStr">
        <is>
          <t>Frühschicht, fiktiv</t>
        </is>
      </c>
      <c r="P14" s="25">
        <f>IF(COUNTA(A14:B14,D14:H14,N14:O14)=0,"",IF(A14="","Datum fehlt",IF(B14="","Kürzel fehlt",IF(C14="","Kürzel unbekannt",IF(D14="","Bereich fehlt",IF(E14="","Beginn fehlt",IF(H14="","Ende fehlt",IF(OR(AND(F14="",G14&lt;&gt;""),AND(F14&lt;&gt;"",G14="")),"Pause unvollständig",IF(AND(E14&lt;&gt;"",H14&lt;&gt;"",E14=H14),"Beginn und Ende gleich",IF(I14&gt;Parameter!$B$10,"Schichtdauer prüfen",IF(K14&gt;Parameter!$B$9,"Nettozeit prüfen",IF(AND(I14&gt;=Parameter!$B$7,J14&lt;Parameter!$B$8),"Pause prüfen",IF(N14="","Status fehlt","")))))))))))))</f>
        <v/>
      </c>
      <c r="S14">
        <f>IFERROR(Parameter!A23,"")</f>
        <v/>
      </c>
      <c r="T14">
        <f>IFERROR(Parameter!E23,"")</f>
        <v/>
      </c>
      <c r="U14">
        <f>IFERROR(Parameter!G23,"")</f>
        <v/>
      </c>
    </row>
    <row r="15">
      <c r="A15" s="18" t="n"/>
      <c r="B15" s="19" t="n"/>
      <c r="C15" s="6">
        <f>IF(B15="","",IFERROR(VLOOKUP(B15,Parameter!$A$14:$C$19,2,FALSE),""))</f>
        <v/>
      </c>
      <c r="D15" s="19" t="n"/>
      <c r="E15" s="20" t="n"/>
      <c r="F15" s="20" t="n"/>
      <c r="G15" s="20" t="n"/>
      <c r="H15" s="20" t="n"/>
      <c r="I15" s="21">
        <f>IF(OR(A15="",E15="",H15=""),"",IFERROR(MOD(H15-E15,1)*24,""))</f>
        <v/>
      </c>
      <c r="J15" s="21">
        <f>IF(OR(A15="",E15="",H15=""),"",IF(AND(F15="",G15=""),0,IF(OR(F15="",G15=""),"",IFERROR(MOD(G15-F15,1)*24,""))))</f>
        <v/>
      </c>
      <c r="K15" s="21">
        <f>IF(OR(I15="",J15=""),"",MAX(0,I15-J15))</f>
        <v/>
      </c>
      <c r="L15" s="21">
        <f>IF(B15="","",IFERROR(VLOOKUP(B15,Parameter!$A$14:$C$19,3,FALSE),""))</f>
        <v/>
      </c>
      <c r="M15" s="21">
        <f>IF(OR(K15="",L15=""),"",K15-L15)</f>
        <v/>
      </c>
      <c r="N15" s="19" t="n"/>
      <c r="O15" s="22" t="n"/>
      <c r="P15" s="23">
        <f>IF(COUNTA(A15:B15,D15:H15,N15:O15)=0,"",IF(A15="","Datum fehlt",IF(B15="","Kürzel fehlt",IF(C15="","Kürzel unbekannt",IF(D15="","Bereich fehlt",IF(E15="","Beginn fehlt",IF(H15="","Ende fehlt",IF(OR(AND(F15="",G15&lt;&gt;""),AND(F15&lt;&gt;"",G15="")),"Pause unvollständig",IF(AND(E15&lt;&gt;"",H15&lt;&gt;"",E15=H15),"Beginn und Ende gleich",IF(I15&gt;Parameter!$B$10,"Schichtdauer prüfen",IF(K15&gt;Parameter!$B$9,"Nettozeit prüfen",IF(AND(I15&gt;=Parameter!$B$7,J15&lt;Parameter!$B$8),"Pause prüfen",IF(N15="","Status fehlt","")))))))))))))</f>
        <v/>
      </c>
      <c r="S15">
        <f>IFERROR(Parameter!A24,"")</f>
        <v/>
      </c>
      <c r="T15">
        <f>IFERROR(Parameter!E24,"")</f>
        <v/>
      </c>
      <c r="U15">
        <f>IFERROR(Parameter!G24,"")</f>
        <v/>
      </c>
    </row>
    <row r="16">
      <c r="A16" s="18" t="n"/>
      <c r="B16" s="19" t="n"/>
      <c r="C16" s="8">
        <f>IF(B16="","",IFERROR(VLOOKUP(B16,Parameter!$A$14:$C$19,2,FALSE),""))</f>
        <v/>
      </c>
      <c r="D16" s="19" t="n"/>
      <c r="E16" s="20" t="n"/>
      <c r="F16" s="20" t="n"/>
      <c r="G16" s="20" t="n"/>
      <c r="H16" s="20" t="n"/>
      <c r="I16" s="24">
        <f>IF(OR(A16="",E16="",H16=""),"",IFERROR(MOD(H16-E16,1)*24,""))</f>
        <v/>
      </c>
      <c r="J16" s="24">
        <f>IF(OR(A16="",E16="",H16=""),"",IF(AND(F16="",G16=""),0,IF(OR(F16="",G16=""),"",IFERROR(MOD(G16-F16,1)*24,""))))</f>
        <v/>
      </c>
      <c r="K16" s="24">
        <f>IF(OR(I16="",J16=""),"",MAX(0,I16-J16))</f>
        <v/>
      </c>
      <c r="L16" s="24">
        <f>IF(B16="","",IFERROR(VLOOKUP(B16,Parameter!$A$14:$C$19,3,FALSE),""))</f>
        <v/>
      </c>
      <c r="M16" s="24">
        <f>IF(OR(K16="",L16=""),"",K16-L16)</f>
        <v/>
      </c>
      <c r="N16" s="19" t="n"/>
      <c r="O16" s="22" t="n"/>
      <c r="P16" s="25">
        <f>IF(COUNTA(A16:B16,D16:H16,N16:O16)=0,"",IF(A16="","Datum fehlt",IF(B16="","Kürzel fehlt",IF(C16="","Kürzel unbekannt",IF(D16="","Bereich fehlt",IF(E16="","Beginn fehlt",IF(H16="","Ende fehlt",IF(OR(AND(F16="",G16&lt;&gt;""),AND(F16&lt;&gt;"",G16="")),"Pause unvollständig",IF(AND(E16&lt;&gt;"",H16&lt;&gt;"",E16=H16),"Beginn und Ende gleich",IF(I16&gt;Parameter!$B$10,"Schichtdauer prüfen",IF(K16&gt;Parameter!$B$9,"Nettozeit prüfen",IF(AND(I16&gt;=Parameter!$B$7,J16&lt;Parameter!$B$8),"Pause prüfen",IF(N16="","Status fehlt","")))))))))))))</f>
        <v/>
      </c>
      <c r="S16">
        <f>IFERROR(Parameter!A25,"")</f>
        <v/>
      </c>
      <c r="T16">
        <f>IFERROR(Parameter!E25,"")</f>
        <v/>
      </c>
      <c r="U16">
        <f>IFERROR(Parameter!G25,"")</f>
        <v/>
      </c>
    </row>
    <row r="17">
      <c r="A17" s="18" t="n"/>
      <c r="B17" s="19" t="n"/>
      <c r="C17" s="6">
        <f>IF(B17="","",IFERROR(VLOOKUP(B17,Parameter!$A$14:$C$19,2,FALSE),""))</f>
        <v/>
      </c>
      <c r="D17" s="19" t="n"/>
      <c r="E17" s="20" t="n"/>
      <c r="F17" s="20" t="n"/>
      <c r="G17" s="20" t="n"/>
      <c r="H17" s="20" t="n"/>
      <c r="I17" s="21">
        <f>IF(OR(A17="",E17="",H17=""),"",IFERROR(MOD(H17-E17,1)*24,""))</f>
        <v/>
      </c>
      <c r="J17" s="21">
        <f>IF(OR(A17="",E17="",H17=""),"",IF(AND(F17="",G17=""),0,IF(OR(F17="",G17=""),"",IFERROR(MOD(G17-F17,1)*24,""))))</f>
        <v/>
      </c>
      <c r="K17" s="21">
        <f>IF(OR(I17="",J17=""),"",MAX(0,I17-J17))</f>
        <v/>
      </c>
      <c r="L17" s="21">
        <f>IF(B17="","",IFERROR(VLOOKUP(B17,Parameter!$A$14:$C$19,3,FALSE),""))</f>
        <v/>
      </c>
      <c r="M17" s="21">
        <f>IF(OR(K17="",L17=""),"",K17-L17)</f>
        <v/>
      </c>
      <c r="N17" s="19" t="n"/>
      <c r="O17" s="22" t="n"/>
      <c r="P17" s="23">
        <f>IF(COUNTA(A17:B17,D17:H17,N17:O17)=0,"",IF(A17="","Datum fehlt",IF(B17="","Kürzel fehlt",IF(C17="","Kürzel unbekannt",IF(D17="","Bereich fehlt",IF(E17="","Beginn fehlt",IF(H17="","Ende fehlt",IF(OR(AND(F17="",G17&lt;&gt;""),AND(F17&lt;&gt;"",G17="")),"Pause unvollständig",IF(AND(E17&lt;&gt;"",H17&lt;&gt;"",E17=H17),"Beginn und Ende gleich",IF(I17&gt;Parameter!$B$10,"Schichtdauer prüfen",IF(K17&gt;Parameter!$B$9,"Nettozeit prüfen",IF(AND(I17&gt;=Parameter!$B$7,J17&lt;Parameter!$B$8),"Pause prüfen",IF(N17="","Status fehlt","")))))))))))))</f>
        <v/>
      </c>
      <c r="S17">
        <f>IFERROR(Parameter!A26,"")</f>
        <v/>
      </c>
      <c r="T17">
        <f>IFERROR(Parameter!E26,"")</f>
        <v/>
      </c>
      <c r="U17">
        <f>IFERROR(Parameter!G26,"")</f>
        <v/>
      </c>
    </row>
    <row r="18">
      <c r="A18" s="18" t="n"/>
      <c r="B18" s="19" t="n"/>
      <c r="C18" s="8">
        <f>IF(B18="","",IFERROR(VLOOKUP(B18,Parameter!$A$14:$C$19,2,FALSE),""))</f>
        <v/>
      </c>
      <c r="D18" s="19" t="n"/>
      <c r="E18" s="20" t="n"/>
      <c r="F18" s="20" t="n"/>
      <c r="G18" s="20" t="n"/>
      <c r="H18" s="20" t="n"/>
      <c r="I18" s="24">
        <f>IF(OR(A18="",E18="",H18=""),"",IFERROR(MOD(H18-E18,1)*24,""))</f>
        <v/>
      </c>
      <c r="J18" s="24">
        <f>IF(OR(A18="",E18="",H18=""),"",IF(AND(F18="",G18=""),0,IF(OR(F18="",G18=""),"",IFERROR(MOD(G18-F18,1)*24,""))))</f>
        <v/>
      </c>
      <c r="K18" s="24">
        <f>IF(OR(I18="",J18=""),"",MAX(0,I18-J18))</f>
        <v/>
      </c>
      <c r="L18" s="24">
        <f>IF(B18="","",IFERROR(VLOOKUP(B18,Parameter!$A$14:$C$19,3,FALSE),""))</f>
        <v/>
      </c>
      <c r="M18" s="24">
        <f>IF(OR(K18="",L18=""),"",K18-L18)</f>
        <v/>
      </c>
      <c r="N18" s="19" t="n"/>
      <c r="O18" s="22" t="n"/>
      <c r="P18" s="25">
        <f>IF(COUNTA(A18:B18,D18:H18,N18:O18)=0,"",IF(A18="","Datum fehlt",IF(B18="","Kürzel fehlt",IF(C18="","Kürzel unbekannt",IF(D18="","Bereich fehlt",IF(E18="","Beginn fehlt",IF(H18="","Ende fehlt",IF(OR(AND(F18="",G18&lt;&gt;""),AND(F18&lt;&gt;"",G18="")),"Pause unvollständig",IF(AND(E18&lt;&gt;"",H18&lt;&gt;"",E18=H18),"Beginn und Ende gleich",IF(I18&gt;Parameter!$B$10,"Schichtdauer prüfen",IF(K18&gt;Parameter!$B$9,"Nettozeit prüfen",IF(AND(I18&gt;=Parameter!$B$7,J18&lt;Parameter!$B$8),"Pause prüfen",IF(N18="","Status fehlt","")))))))))))))</f>
        <v/>
      </c>
      <c r="S18">
        <f>IFERROR(Parameter!A27,"")</f>
        <v/>
      </c>
      <c r="T18">
        <f>IFERROR(Parameter!E27,"")</f>
        <v/>
      </c>
      <c r="U18">
        <f>IFERROR(Parameter!G27,"")</f>
        <v/>
      </c>
    </row>
    <row r="19">
      <c r="A19" s="18" t="n"/>
      <c r="B19" s="19" t="n"/>
      <c r="C19" s="6">
        <f>IF(B19="","",IFERROR(VLOOKUP(B19,Parameter!$A$14:$C$19,2,FALSE),""))</f>
        <v/>
      </c>
      <c r="D19" s="19" t="n"/>
      <c r="E19" s="20" t="n"/>
      <c r="F19" s="20" t="n"/>
      <c r="G19" s="20" t="n"/>
      <c r="H19" s="20" t="n"/>
      <c r="I19" s="21">
        <f>IF(OR(A19="",E19="",H19=""),"",IFERROR(MOD(H19-E19,1)*24,""))</f>
        <v/>
      </c>
      <c r="J19" s="21">
        <f>IF(OR(A19="",E19="",H19=""),"",IF(AND(F19="",G19=""),0,IF(OR(F19="",G19=""),"",IFERROR(MOD(G19-F19,1)*24,""))))</f>
        <v/>
      </c>
      <c r="K19" s="21">
        <f>IF(OR(I19="",J19=""),"",MAX(0,I19-J19))</f>
        <v/>
      </c>
      <c r="L19" s="21">
        <f>IF(B19="","",IFERROR(VLOOKUP(B19,Parameter!$A$14:$C$19,3,FALSE),""))</f>
        <v/>
      </c>
      <c r="M19" s="21">
        <f>IF(OR(K19="",L19=""),"",K19-L19)</f>
        <v/>
      </c>
      <c r="N19" s="19" t="n"/>
      <c r="O19" s="22" t="n"/>
      <c r="P19" s="23">
        <f>IF(COUNTA(A19:B19,D19:H19,N19:O19)=0,"",IF(A19="","Datum fehlt",IF(B19="","Kürzel fehlt",IF(C19="","Kürzel unbekannt",IF(D19="","Bereich fehlt",IF(E19="","Beginn fehlt",IF(H19="","Ende fehlt",IF(OR(AND(F19="",G19&lt;&gt;""),AND(F19&lt;&gt;"",G19="")),"Pause unvollständig",IF(AND(E19&lt;&gt;"",H19&lt;&gt;"",E19=H19),"Beginn und Ende gleich",IF(I19&gt;Parameter!$B$10,"Schichtdauer prüfen",IF(K19&gt;Parameter!$B$9,"Nettozeit prüfen",IF(AND(I19&gt;=Parameter!$B$7,J19&lt;Parameter!$B$8),"Pause prüfen",IF(N19="","Status fehlt","")))))))))))))</f>
        <v/>
      </c>
      <c r="S19">
        <f>IFERROR(Parameter!A28,"")</f>
        <v/>
      </c>
      <c r="T19">
        <f>IFERROR(Parameter!E28,"")</f>
        <v/>
      </c>
      <c r="U19">
        <f>IFERROR(Parameter!G28,"")</f>
        <v/>
      </c>
    </row>
    <row r="20">
      <c r="A20" s="18" t="n"/>
      <c r="B20" s="19" t="n"/>
      <c r="C20" s="8">
        <f>IF(B20="","",IFERROR(VLOOKUP(B20,Parameter!$A$14:$C$19,2,FALSE),""))</f>
        <v/>
      </c>
      <c r="D20" s="19" t="n"/>
      <c r="E20" s="20" t="n"/>
      <c r="F20" s="20" t="n"/>
      <c r="G20" s="20" t="n"/>
      <c r="H20" s="20" t="n"/>
      <c r="I20" s="24">
        <f>IF(OR(A20="",E20="",H20=""),"",IFERROR(MOD(H20-E20,1)*24,""))</f>
        <v/>
      </c>
      <c r="J20" s="24">
        <f>IF(OR(A20="",E20="",H20=""),"",IF(AND(F20="",G20=""),0,IF(OR(F20="",G20=""),"",IFERROR(MOD(G20-F20,1)*24,""))))</f>
        <v/>
      </c>
      <c r="K20" s="24">
        <f>IF(OR(I20="",J20=""),"",MAX(0,I20-J20))</f>
        <v/>
      </c>
      <c r="L20" s="24">
        <f>IF(B20="","",IFERROR(VLOOKUP(B20,Parameter!$A$14:$C$19,3,FALSE),""))</f>
        <v/>
      </c>
      <c r="M20" s="24">
        <f>IF(OR(K20="",L20=""),"",K20-L20)</f>
        <v/>
      </c>
      <c r="N20" s="19" t="n"/>
      <c r="O20" s="22" t="n"/>
      <c r="P20" s="25">
        <f>IF(COUNTA(A20:B20,D20:H20,N20:O20)=0,"",IF(A20="","Datum fehlt",IF(B20="","Kürzel fehlt",IF(C20="","Kürzel unbekannt",IF(D20="","Bereich fehlt",IF(E20="","Beginn fehlt",IF(H20="","Ende fehlt",IF(OR(AND(F20="",G20&lt;&gt;""),AND(F20&lt;&gt;"",G20="")),"Pause unvollständig",IF(AND(E20&lt;&gt;"",H20&lt;&gt;"",E20=H20),"Beginn und Ende gleich",IF(I20&gt;Parameter!$B$10,"Schichtdauer prüfen",IF(K20&gt;Parameter!$B$9,"Nettozeit prüfen",IF(AND(I20&gt;=Parameter!$B$7,J20&lt;Parameter!$B$8),"Pause prüfen",IF(N20="","Status fehlt","")))))))))))))</f>
        <v/>
      </c>
      <c r="S20">
        <f>IFERROR(Parameter!A29,"")</f>
        <v/>
      </c>
      <c r="T20">
        <f>IFERROR(Parameter!E29,"")</f>
        <v/>
      </c>
      <c r="U20">
        <f>IFERROR(Parameter!G29,"")</f>
        <v/>
      </c>
    </row>
    <row r="21">
      <c r="A21" s="18" t="n"/>
      <c r="B21" s="19" t="n"/>
      <c r="C21" s="6">
        <f>IF(B21="","",IFERROR(VLOOKUP(B21,Parameter!$A$14:$C$19,2,FALSE),""))</f>
        <v/>
      </c>
      <c r="D21" s="19" t="n"/>
      <c r="E21" s="20" t="n"/>
      <c r="F21" s="20" t="n"/>
      <c r="G21" s="20" t="n"/>
      <c r="H21" s="20" t="n"/>
      <c r="I21" s="21">
        <f>IF(OR(A21="",E21="",H21=""),"",IFERROR(MOD(H21-E21,1)*24,""))</f>
        <v/>
      </c>
      <c r="J21" s="21">
        <f>IF(OR(A21="",E21="",H21=""),"",IF(AND(F21="",G21=""),0,IF(OR(F21="",G21=""),"",IFERROR(MOD(G21-F21,1)*24,""))))</f>
        <v/>
      </c>
      <c r="K21" s="21">
        <f>IF(OR(I21="",J21=""),"",MAX(0,I21-J21))</f>
        <v/>
      </c>
      <c r="L21" s="21">
        <f>IF(B21="","",IFERROR(VLOOKUP(B21,Parameter!$A$14:$C$19,3,FALSE),""))</f>
        <v/>
      </c>
      <c r="M21" s="21">
        <f>IF(OR(K21="",L21=""),"",K21-L21)</f>
        <v/>
      </c>
      <c r="N21" s="19" t="n"/>
      <c r="O21" s="22" t="n"/>
      <c r="P21" s="23">
        <f>IF(COUNTA(A21:B21,D21:H21,N21:O21)=0,"",IF(A21="","Datum fehlt",IF(B21="","Kürzel fehlt",IF(C21="","Kürzel unbekannt",IF(D21="","Bereich fehlt",IF(E21="","Beginn fehlt",IF(H21="","Ende fehlt",IF(OR(AND(F21="",G21&lt;&gt;""),AND(F21&lt;&gt;"",G21="")),"Pause unvollständig",IF(AND(E21&lt;&gt;"",H21&lt;&gt;"",E21=H21),"Beginn und Ende gleich",IF(I21&gt;Parameter!$B$10,"Schichtdauer prüfen",IF(K21&gt;Parameter!$B$9,"Nettozeit prüfen",IF(AND(I21&gt;=Parameter!$B$7,J21&lt;Parameter!$B$8),"Pause prüfen",IF(N21="","Status fehlt","")))))))))))))</f>
        <v/>
      </c>
      <c r="S21">
        <f>IFERROR(Parameter!A30,"")</f>
        <v/>
      </c>
      <c r="T21">
        <f>IFERROR(Parameter!E30,"")</f>
        <v/>
      </c>
      <c r="U21">
        <f>IFERROR(Parameter!G30,"")</f>
        <v/>
      </c>
    </row>
    <row r="22">
      <c r="A22" s="18" t="n"/>
      <c r="B22" s="19" t="n"/>
      <c r="C22" s="8">
        <f>IF(B22="","",IFERROR(VLOOKUP(B22,Parameter!$A$14:$C$19,2,FALSE),""))</f>
        <v/>
      </c>
      <c r="D22" s="19" t="n"/>
      <c r="E22" s="20" t="n"/>
      <c r="F22" s="20" t="n"/>
      <c r="G22" s="20" t="n"/>
      <c r="H22" s="20" t="n"/>
      <c r="I22" s="24">
        <f>IF(OR(A22="",E22="",H22=""),"",IFERROR(MOD(H22-E22,1)*24,""))</f>
        <v/>
      </c>
      <c r="J22" s="24">
        <f>IF(OR(A22="",E22="",H22=""),"",IF(AND(F22="",G22=""),0,IF(OR(F22="",G22=""),"",IFERROR(MOD(G22-F22,1)*24,""))))</f>
        <v/>
      </c>
      <c r="K22" s="24">
        <f>IF(OR(I22="",J22=""),"",MAX(0,I22-J22))</f>
        <v/>
      </c>
      <c r="L22" s="24">
        <f>IF(B22="","",IFERROR(VLOOKUP(B22,Parameter!$A$14:$C$19,3,FALSE),""))</f>
        <v/>
      </c>
      <c r="M22" s="24">
        <f>IF(OR(K22="",L22=""),"",K22-L22)</f>
        <v/>
      </c>
      <c r="N22" s="19" t="n"/>
      <c r="O22" s="22" t="n"/>
      <c r="P22" s="25">
        <f>IF(COUNTA(A22:B22,D22:H22,N22:O22)=0,"",IF(A22="","Datum fehlt",IF(B22="","Kürzel fehlt",IF(C22="","Kürzel unbekannt",IF(D22="","Bereich fehlt",IF(E22="","Beginn fehlt",IF(H22="","Ende fehlt",IF(OR(AND(F22="",G22&lt;&gt;""),AND(F22&lt;&gt;"",G22="")),"Pause unvollständig",IF(AND(E22&lt;&gt;"",H22&lt;&gt;"",E22=H22),"Beginn und Ende gleich",IF(I22&gt;Parameter!$B$10,"Schichtdauer prüfen",IF(K22&gt;Parameter!$B$9,"Nettozeit prüfen",IF(AND(I22&gt;=Parameter!$B$7,J22&lt;Parameter!$B$8),"Pause prüfen",IF(N22="","Status fehlt","")))))))))))))</f>
        <v/>
      </c>
      <c r="S22">
        <f>IFERROR(Parameter!A31,"")</f>
        <v/>
      </c>
      <c r="T22">
        <f>IFERROR(Parameter!E31,"")</f>
        <v/>
      </c>
      <c r="U22">
        <f>IFERROR(Parameter!G31,"")</f>
        <v/>
      </c>
    </row>
    <row r="23">
      <c r="A23" s="18" t="n"/>
      <c r="B23" s="19" t="n"/>
      <c r="C23" s="6">
        <f>IF(B23="","",IFERROR(VLOOKUP(B23,Parameter!$A$14:$C$19,2,FALSE),""))</f>
        <v/>
      </c>
      <c r="D23" s="19" t="n"/>
      <c r="E23" s="20" t="n"/>
      <c r="F23" s="20" t="n"/>
      <c r="G23" s="20" t="n"/>
      <c r="H23" s="20" t="n"/>
      <c r="I23" s="21">
        <f>IF(OR(A23="",E23="",H23=""),"",IFERROR(MOD(H23-E23,1)*24,""))</f>
        <v/>
      </c>
      <c r="J23" s="21">
        <f>IF(OR(A23="",E23="",H23=""),"",IF(AND(F23="",G23=""),0,IF(OR(F23="",G23=""),"",IFERROR(MOD(G23-F23,1)*24,""))))</f>
        <v/>
      </c>
      <c r="K23" s="21">
        <f>IF(OR(I23="",J23=""),"",MAX(0,I23-J23))</f>
        <v/>
      </c>
      <c r="L23" s="21">
        <f>IF(B23="","",IFERROR(VLOOKUP(B23,Parameter!$A$14:$C$19,3,FALSE),""))</f>
        <v/>
      </c>
      <c r="M23" s="21">
        <f>IF(OR(K23="",L23=""),"",K23-L23)</f>
        <v/>
      </c>
      <c r="N23" s="19" t="n"/>
      <c r="O23" s="22" t="n"/>
      <c r="P23" s="23">
        <f>IF(COUNTA(A23:B23,D23:H23,N23:O23)=0,"",IF(A23="","Datum fehlt",IF(B23="","Kürzel fehlt",IF(C23="","Kürzel unbekannt",IF(D23="","Bereich fehlt",IF(E23="","Beginn fehlt",IF(H23="","Ende fehlt",IF(OR(AND(F23="",G23&lt;&gt;""),AND(F23&lt;&gt;"",G23="")),"Pause unvollständig",IF(AND(E23&lt;&gt;"",H23&lt;&gt;"",E23=H23),"Beginn und Ende gleich",IF(I23&gt;Parameter!$B$10,"Schichtdauer prüfen",IF(K23&gt;Parameter!$B$9,"Nettozeit prüfen",IF(AND(I23&gt;=Parameter!$B$7,J23&lt;Parameter!$B$8),"Pause prüfen",IF(N23="","Status fehlt","")))))))))))))</f>
        <v/>
      </c>
      <c r="S23">
        <f>IFERROR(Parameter!A32,"")</f>
        <v/>
      </c>
      <c r="T23">
        <f>IFERROR(Parameter!E32,"")</f>
        <v/>
      </c>
      <c r="U23">
        <f>IFERROR(Parameter!G32,"")</f>
        <v/>
      </c>
    </row>
    <row r="24">
      <c r="A24" s="18" t="n"/>
      <c r="B24" s="19" t="n"/>
      <c r="C24" s="8">
        <f>IF(B24="","",IFERROR(VLOOKUP(B24,Parameter!$A$14:$C$19,2,FALSE),""))</f>
        <v/>
      </c>
      <c r="D24" s="19" t="n"/>
      <c r="E24" s="20" t="n"/>
      <c r="F24" s="20" t="n"/>
      <c r="G24" s="20" t="n"/>
      <c r="H24" s="20" t="n"/>
      <c r="I24" s="24">
        <f>IF(OR(A24="",E24="",H24=""),"",IFERROR(MOD(H24-E24,1)*24,""))</f>
        <v/>
      </c>
      <c r="J24" s="24">
        <f>IF(OR(A24="",E24="",H24=""),"",IF(AND(F24="",G24=""),0,IF(OR(F24="",G24=""),"",IFERROR(MOD(G24-F24,1)*24,""))))</f>
        <v/>
      </c>
      <c r="K24" s="24">
        <f>IF(OR(I24="",J24=""),"",MAX(0,I24-J24))</f>
        <v/>
      </c>
      <c r="L24" s="24">
        <f>IF(B24="","",IFERROR(VLOOKUP(B24,Parameter!$A$14:$C$19,3,FALSE),""))</f>
        <v/>
      </c>
      <c r="M24" s="24">
        <f>IF(OR(K24="",L24=""),"",K24-L24)</f>
        <v/>
      </c>
      <c r="N24" s="19" t="n"/>
      <c r="O24" s="22" t="n"/>
      <c r="P24" s="25">
        <f>IF(COUNTA(A24:B24,D24:H24,N24:O24)=0,"",IF(A24="","Datum fehlt",IF(B24="","Kürzel fehlt",IF(C24="","Kürzel unbekannt",IF(D24="","Bereich fehlt",IF(E24="","Beginn fehlt",IF(H24="","Ende fehlt",IF(OR(AND(F24="",G24&lt;&gt;""),AND(F24&lt;&gt;"",G24="")),"Pause unvollständig",IF(AND(E24&lt;&gt;"",H24&lt;&gt;"",E24=H24),"Beginn und Ende gleich",IF(I24&gt;Parameter!$B$10,"Schichtdauer prüfen",IF(K24&gt;Parameter!$B$9,"Nettozeit prüfen",IF(AND(I24&gt;=Parameter!$B$7,J24&lt;Parameter!$B$8),"Pause prüfen",IF(N24="","Status fehlt","")))))))))))))</f>
        <v/>
      </c>
      <c r="S24">
        <f>IFERROR(Parameter!A33,"")</f>
        <v/>
      </c>
      <c r="T24">
        <f>IFERROR(Parameter!E33,"")</f>
        <v/>
      </c>
      <c r="U24">
        <f>IFERROR(Parameter!G33,"")</f>
        <v/>
      </c>
    </row>
    <row r="25">
      <c r="A25" s="18" t="n"/>
      <c r="B25" s="19" t="n"/>
      <c r="C25" s="6">
        <f>IF(B25="","",IFERROR(VLOOKUP(B25,Parameter!$A$14:$C$19,2,FALSE),""))</f>
        <v/>
      </c>
      <c r="D25" s="19" t="n"/>
      <c r="E25" s="20" t="n"/>
      <c r="F25" s="20" t="n"/>
      <c r="G25" s="20" t="n"/>
      <c r="H25" s="20" t="n"/>
      <c r="I25" s="21">
        <f>IF(OR(A25="",E25="",H25=""),"",IFERROR(MOD(H25-E25,1)*24,""))</f>
        <v/>
      </c>
      <c r="J25" s="21">
        <f>IF(OR(A25="",E25="",H25=""),"",IF(AND(F25="",G25=""),0,IF(OR(F25="",G25=""),"",IFERROR(MOD(G25-F25,1)*24,""))))</f>
        <v/>
      </c>
      <c r="K25" s="21">
        <f>IF(OR(I25="",J25=""),"",MAX(0,I25-J25))</f>
        <v/>
      </c>
      <c r="L25" s="21">
        <f>IF(B25="","",IFERROR(VLOOKUP(B25,Parameter!$A$14:$C$19,3,FALSE),""))</f>
        <v/>
      </c>
      <c r="M25" s="21">
        <f>IF(OR(K25="",L25=""),"",K25-L25)</f>
        <v/>
      </c>
      <c r="N25" s="19" t="n"/>
      <c r="O25" s="22" t="n"/>
      <c r="P25" s="23">
        <f>IF(COUNTA(A25:B25,D25:H25,N25:O25)=0,"",IF(A25="","Datum fehlt",IF(B25="","Kürzel fehlt",IF(C25="","Kürzel unbekannt",IF(D25="","Bereich fehlt",IF(E25="","Beginn fehlt",IF(H25="","Ende fehlt",IF(OR(AND(F25="",G25&lt;&gt;""),AND(F25&lt;&gt;"",G25="")),"Pause unvollständig",IF(AND(E25&lt;&gt;"",H25&lt;&gt;"",E25=H25),"Beginn und Ende gleich",IF(I25&gt;Parameter!$B$10,"Schichtdauer prüfen",IF(K25&gt;Parameter!$B$9,"Nettozeit prüfen",IF(AND(I25&gt;=Parameter!$B$7,J25&lt;Parameter!$B$8),"Pause prüfen",IF(N25="","Status fehlt","")))))))))))))</f>
        <v/>
      </c>
      <c r="S25">
        <f>IFERROR(Parameter!A34,"")</f>
        <v/>
      </c>
      <c r="T25">
        <f>IFERROR(Parameter!E34,"")</f>
        <v/>
      </c>
      <c r="U25">
        <f>IFERROR(Parameter!G34,"")</f>
        <v/>
      </c>
    </row>
    <row r="26">
      <c r="A26" s="18" t="n"/>
      <c r="B26" s="19" t="n"/>
      <c r="C26" s="8">
        <f>IF(B26="","",IFERROR(VLOOKUP(B26,Parameter!$A$14:$C$19,2,FALSE),""))</f>
        <v/>
      </c>
      <c r="D26" s="19" t="n"/>
      <c r="E26" s="20" t="n"/>
      <c r="F26" s="20" t="n"/>
      <c r="G26" s="20" t="n"/>
      <c r="H26" s="20" t="n"/>
      <c r="I26" s="24">
        <f>IF(OR(A26="",E26="",H26=""),"",IFERROR(MOD(H26-E26,1)*24,""))</f>
        <v/>
      </c>
      <c r="J26" s="24">
        <f>IF(OR(A26="",E26="",H26=""),"",IF(AND(F26="",G26=""),0,IF(OR(F26="",G26=""),"",IFERROR(MOD(G26-F26,1)*24,""))))</f>
        <v/>
      </c>
      <c r="K26" s="24">
        <f>IF(OR(I26="",J26=""),"",MAX(0,I26-J26))</f>
        <v/>
      </c>
      <c r="L26" s="24">
        <f>IF(B26="","",IFERROR(VLOOKUP(B26,Parameter!$A$14:$C$19,3,FALSE),""))</f>
        <v/>
      </c>
      <c r="M26" s="24">
        <f>IF(OR(K26="",L26=""),"",K26-L26)</f>
        <v/>
      </c>
      <c r="N26" s="19" t="n"/>
      <c r="O26" s="22" t="n"/>
      <c r="P26" s="25">
        <f>IF(COUNTA(A26:B26,D26:H26,N26:O26)=0,"",IF(A26="","Datum fehlt",IF(B26="","Kürzel fehlt",IF(C26="","Kürzel unbekannt",IF(D26="","Bereich fehlt",IF(E26="","Beginn fehlt",IF(H26="","Ende fehlt",IF(OR(AND(F26="",G26&lt;&gt;""),AND(F26&lt;&gt;"",G26="")),"Pause unvollständig",IF(AND(E26&lt;&gt;"",H26&lt;&gt;"",E26=H26),"Beginn und Ende gleich",IF(I26&gt;Parameter!$B$10,"Schichtdauer prüfen",IF(K26&gt;Parameter!$B$9,"Nettozeit prüfen",IF(AND(I26&gt;=Parameter!$B$7,J26&lt;Parameter!$B$8),"Pause prüfen",IF(N26="","Status fehlt","")))))))))))))</f>
        <v/>
      </c>
      <c r="S26">
        <f>IFERROR(Parameter!A35,"")</f>
        <v/>
      </c>
      <c r="T26">
        <f>IFERROR(Parameter!E35,"")</f>
        <v/>
      </c>
      <c r="U26">
        <f>IFERROR(Parameter!G35,"")</f>
        <v/>
      </c>
    </row>
    <row r="27">
      <c r="A27" s="18" t="n"/>
      <c r="B27" s="19" t="n"/>
      <c r="C27" s="6">
        <f>IF(B27="","",IFERROR(VLOOKUP(B27,Parameter!$A$14:$C$19,2,FALSE),""))</f>
        <v/>
      </c>
      <c r="D27" s="19" t="n"/>
      <c r="E27" s="20" t="n"/>
      <c r="F27" s="20" t="n"/>
      <c r="G27" s="20" t="n"/>
      <c r="H27" s="20" t="n"/>
      <c r="I27" s="21">
        <f>IF(OR(A27="",E27="",H27=""),"",IFERROR(MOD(H27-E27,1)*24,""))</f>
        <v/>
      </c>
      <c r="J27" s="21">
        <f>IF(OR(A27="",E27="",H27=""),"",IF(AND(F27="",G27=""),0,IF(OR(F27="",G27=""),"",IFERROR(MOD(G27-F27,1)*24,""))))</f>
        <v/>
      </c>
      <c r="K27" s="21">
        <f>IF(OR(I27="",J27=""),"",MAX(0,I27-J27))</f>
        <v/>
      </c>
      <c r="L27" s="21">
        <f>IF(B27="","",IFERROR(VLOOKUP(B27,Parameter!$A$14:$C$19,3,FALSE),""))</f>
        <v/>
      </c>
      <c r="M27" s="21">
        <f>IF(OR(K27="",L27=""),"",K27-L27)</f>
        <v/>
      </c>
      <c r="N27" s="19" t="n"/>
      <c r="O27" s="22" t="n"/>
      <c r="P27" s="23">
        <f>IF(COUNTA(A27:B27,D27:H27,N27:O27)=0,"",IF(A27="","Datum fehlt",IF(B27="","Kürzel fehlt",IF(C27="","Kürzel unbekannt",IF(D27="","Bereich fehlt",IF(E27="","Beginn fehlt",IF(H27="","Ende fehlt",IF(OR(AND(F27="",G27&lt;&gt;""),AND(F27&lt;&gt;"",G27="")),"Pause unvollständig",IF(AND(E27&lt;&gt;"",H27&lt;&gt;"",E27=H27),"Beginn und Ende gleich",IF(I27&gt;Parameter!$B$10,"Schichtdauer prüfen",IF(K27&gt;Parameter!$B$9,"Nettozeit prüfen",IF(AND(I27&gt;=Parameter!$B$7,J27&lt;Parameter!$B$8),"Pause prüfen",IF(N27="","Status fehlt","")))))))))))))</f>
        <v/>
      </c>
      <c r="S27">
        <f>IFERROR(Parameter!A36,"")</f>
        <v/>
      </c>
      <c r="T27">
        <f>IFERROR(Parameter!E36,"")</f>
        <v/>
      </c>
      <c r="U27">
        <f>IFERROR(Parameter!G36,"")</f>
        <v/>
      </c>
    </row>
    <row r="28">
      <c r="A28" s="18" t="n"/>
      <c r="B28" s="19" t="n"/>
      <c r="C28" s="8">
        <f>IF(B28="","",IFERROR(VLOOKUP(B28,Parameter!$A$14:$C$19,2,FALSE),""))</f>
        <v/>
      </c>
      <c r="D28" s="19" t="n"/>
      <c r="E28" s="20" t="n"/>
      <c r="F28" s="20" t="n"/>
      <c r="G28" s="20" t="n"/>
      <c r="H28" s="20" t="n"/>
      <c r="I28" s="24">
        <f>IF(OR(A28="",E28="",H28=""),"",IFERROR(MOD(H28-E28,1)*24,""))</f>
        <v/>
      </c>
      <c r="J28" s="24">
        <f>IF(OR(A28="",E28="",H28=""),"",IF(AND(F28="",G28=""),0,IF(OR(F28="",G28=""),"",IFERROR(MOD(G28-F28,1)*24,""))))</f>
        <v/>
      </c>
      <c r="K28" s="24">
        <f>IF(OR(I28="",J28=""),"",MAX(0,I28-J28))</f>
        <v/>
      </c>
      <c r="L28" s="24">
        <f>IF(B28="","",IFERROR(VLOOKUP(B28,Parameter!$A$14:$C$19,3,FALSE),""))</f>
        <v/>
      </c>
      <c r="M28" s="24">
        <f>IF(OR(K28="",L28=""),"",K28-L28)</f>
        <v/>
      </c>
      <c r="N28" s="19" t="n"/>
      <c r="O28" s="22" t="n"/>
      <c r="P28" s="25">
        <f>IF(COUNTA(A28:B28,D28:H28,N28:O28)=0,"",IF(A28="","Datum fehlt",IF(B28="","Kürzel fehlt",IF(C28="","Kürzel unbekannt",IF(D28="","Bereich fehlt",IF(E28="","Beginn fehlt",IF(H28="","Ende fehlt",IF(OR(AND(F28="",G28&lt;&gt;""),AND(F28&lt;&gt;"",G28="")),"Pause unvollständig",IF(AND(E28&lt;&gt;"",H28&lt;&gt;"",E28=H28),"Beginn und Ende gleich",IF(I28&gt;Parameter!$B$10,"Schichtdauer prüfen",IF(K28&gt;Parameter!$B$9,"Nettozeit prüfen",IF(AND(I28&gt;=Parameter!$B$7,J28&lt;Parameter!$B$8),"Pause prüfen",IF(N28="","Status fehlt","")))))))))))))</f>
        <v/>
      </c>
      <c r="S28">
        <f>IFERROR(Parameter!A37,"")</f>
        <v/>
      </c>
      <c r="T28">
        <f>IFERROR(Parameter!E37,"")</f>
        <v/>
      </c>
      <c r="U28">
        <f>IFERROR(Parameter!G37,"")</f>
        <v/>
      </c>
    </row>
    <row r="29">
      <c r="A29" s="18" t="n"/>
      <c r="B29" s="19" t="n"/>
      <c r="C29" s="6">
        <f>IF(B29="","",IFERROR(VLOOKUP(B29,Parameter!$A$14:$C$19,2,FALSE),""))</f>
        <v/>
      </c>
      <c r="D29" s="19" t="n"/>
      <c r="E29" s="20" t="n"/>
      <c r="F29" s="20" t="n"/>
      <c r="G29" s="20" t="n"/>
      <c r="H29" s="20" t="n"/>
      <c r="I29" s="21">
        <f>IF(OR(A29="",E29="",H29=""),"",IFERROR(MOD(H29-E29,1)*24,""))</f>
        <v/>
      </c>
      <c r="J29" s="21">
        <f>IF(OR(A29="",E29="",H29=""),"",IF(AND(F29="",G29=""),0,IF(OR(F29="",G29=""),"",IFERROR(MOD(G29-F29,1)*24,""))))</f>
        <v/>
      </c>
      <c r="K29" s="21">
        <f>IF(OR(I29="",J29=""),"",MAX(0,I29-J29))</f>
        <v/>
      </c>
      <c r="L29" s="21">
        <f>IF(B29="","",IFERROR(VLOOKUP(B29,Parameter!$A$14:$C$19,3,FALSE),""))</f>
        <v/>
      </c>
      <c r="M29" s="21">
        <f>IF(OR(K29="",L29=""),"",K29-L29)</f>
        <v/>
      </c>
      <c r="N29" s="19" t="n"/>
      <c r="O29" s="22" t="n"/>
      <c r="P29" s="23">
        <f>IF(COUNTA(A29:B29,D29:H29,N29:O29)=0,"",IF(A29="","Datum fehlt",IF(B29="","Kürzel fehlt",IF(C29="","Kürzel unbekannt",IF(D29="","Bereich fehlt",IF(E29="","Beginn fehlt",IF(H29="","Ende fehlt",IF(OR(AND(F29="",G29&lt;&gt;""),AND(F29&lt;&gt;"",G29="")),"Pause unvollständig",IF(AND(E29&lt;&gt;"",H29&lt;&gt;"",E29=H29),"Beginn und Ende gleich",IF(I29&gt;Parameter!$B$10,"Schichtdauer prüfen",IF(K29&gt;Parameter!$B$9,"Nettozeit prüfen",IF(AND(I29&gt;=Parameter!$B$7,J29&lt;Parameter!$B$8),"Pause prüfen",IF(N29="","Status fehlt","")))))))))))))</f>
        <v/>
      </c>
      <c r="S29">
        <f>IFERROR(Parameter!A38,"")</f>
        <v/>
      </c>
      <c r="T29">
        <f>IFERROR(Parameter!E38,"")</f>
        <v/>
      </c>
      <c r="U29">
        <f>IFERROR(Parameter!G38,"")</f>
        <v/>
      </c>
    </row>
    <row r="30">
      <c r="A30" s="18" t="n"/>
      <c r="B30" s="19" t="n"/>
      <c r="C30" s="8">
        <f>IF(B30="","",IFERROR(VLOOKUP(B30,Parameter!$A$14:$C$19,2,FALSE),""))</f>
        <v/>
      </c>
      <c r="D30" s="19" t="n"/>
      <c r="E30" s="20" t="n"/>
      <c r="F30" s="20" t="n"/>
      <c r="G30" s="20" t="n"/>
      <c r="H30" s="20" t="n"/>
      <c r="I30" s="24">
        <f>IF(OR(A30="",E30="",H30=""),"",IFERROR(MOD(H30-E30,1)*24,""))</f>
        <v/>
      </c>
      <c r="J30" s="24">
        <f>IF(OR(A30="",E30="",H30=""),"",IF(AND(F30="",G30=""),0,IF(OR(F30="",G30=""),"",IFERROR(MOD(G30-F30,1)*24,""))))</f>
        <v/>
      </c>
      <c r="K30" s="24">
        <f>IF(OR(I30="",J30=""),"",MAX(0,I30-J30))</f>
        <v/>
      </c>
      <c r="L30" s="24">
        <f>IF(B30="","",IFERROR(VLOOKUP(B30,Parameter!$A$14:$C$19,3,FALSE),""))</f>
        <v/>
      </c>
      <c r="M30" s="24">
        <f>IF(OR(K30="",L30=""),"",K30-L30)</f>
        <v/>
      </c>
      <c r="N30" s="19" t="n"/>
      <c r="O30" s="22" t="n"/>
      <c r="P30" s="25">
        <f>IF(COUNTA(A30:B30,D30:H30,N30:O30)=0,"",IF(A30="","Datum fehlt",IF(B30="","Kürzel fehlt",IF(C30="","Kürzel unbekannt",IF(D30="","Bereich fehlt",IF(E30="","Beginn fehlt",IF(H30="","Ende fehlt",IF(OR(AND(F30="",G30&lt;&gt;""),AND(F30&lt;&gt;"",G30="")),"Pause unvollständig",IF(AND(E30&lt;&gt;"",H30&lt;&gt;"",E30=H30),"Beginn und Ende gleich",IF(I30&gt;Parameter!$B$10,"Schichtdauer prüfen",IF(K30&gt;Parameter!$B$9,"Nettozeit prüfen",IF(AND(I30&gt;=Parameter!$B$7,J30&lt;Parameter!$B$8),"Pause prüfen",IF(N30="","Status fehlt","")))))))))))))</f>
        <v/>
      </c>
      <c r="S30">
        <f>IFERROR(Parameter!A39,"")</f>
        <v/>
      </c>
      <c r="T30">
        <f>IFERROR(Parameter!E39,"")</f>
        <v/>
      </c>
      <c r="U30">
        <f>IFERROR(Parameter!G39,"")</f>
        <v/>
      </c>
    </row>
    <row r="31">
      <c r="A31" s="18" t="n"/>
      <c r="B31" s="19" t="n"/>
      <c r="C31" s="6">
        <f>IF(B31="","",IFERROR(VLOOKUP(B31,Parameter!$A$14:$C$19,2,FALSE),""))</f>
        <v/>
      </c>
      <c r="D31" s="19" t="n"/>
      <c r="E31" s="20" t="n"/>
      <c r="F31" s="20" t="n"/>
      <c r="G31" s="20" t="n"/>
      <c r="H31" s="20" t="n"/>
      <c r="I31" s="21">
        <f>IF(OR(A31="",E31="",H31=""),"",IFERROR(MOD(H31-E31,1)*24,""))</f>
        <v/>
      </c>
      <c r="J31" s="21">
        <f>IF(OR(A31="",E31="",H31=""),"",IF(AND(F31="",G31=""),0,IF(OR(F31="",G31=""),"",IFERROR(MOD(G31-F31,1)*24,""))))</f>
        <v/>
      </c>
      <c r="K31" s="21">
        <f>IF(OR(I31="",J31=""),"",MAX(0,I31-J31))</f>
        <v/>
      </c>
      <c r="L31" s="21">
        <f>IF(B31="","",IFERROR(VLOOKUP(B31,Parameter!$A$14:$C$19,3,FALSE),""))</f>
        <v/>
      </c>
      <c r="M31" s="21">
        <f>IF(OR(K31="",L31=""),"",K31-L31)</f>
        <v/>
      </c>
      <c r="N31" s="19" t="n"/>
      <c r="O31" s="22" t="n"/>
      <c r="P31" s="23">
        <f>IF(COUNTA(A31:B31,D31:H31,N31:O31)=0,"",IF(A31="","Datum fehlt",IF(B31="","Kürzel fehlt",IF(C31="","Kürzel unbekannt",IF(D31="","Bereich fehlt",IF(E31="","Beginn fehlt",IF(H31="","Ende fehlt",IF(OR(AND(F31="",G31&lt;&gt;""),AND(F31&lt;&gt;"",G31="")),"Pause unvollständig",IF(AND(E31&lt;&gt;"",H31&lt;&gt;"",E31=H31),"Beginn und Ende gleich",IF(I31&gt;Parameter!$B$10,"Schichtdauer prüfen",IF(K31&gt;Parameter!$B$9,"Nettozeit prüfen",IF(AND(I31&gt;=Parameter!$B$7,J31&lt;Parameter!$B$8),"Pause prüfen",IF(N31="","Status fehlt","")))))))))))))</f>
        <v/>
      </c>
      <c r="S31">
        <f>IFERROR(Parameter!A40,"")</f>
        <v/>
      </c>
      <c r="T31">
        <f>IFERROR(Parameter!E40,"")</f>
        <v/>
      </c>
      <c r="U31">
        <f>IFERROR(Parameter!G40,"")</f>
        <v/>
      </c>
    </row>
    <row r="32">
      <c r="A32" s="18" t="n"/>
      <c r="B32" s="19" t="n"/>
      <c r="C32" s="8">
        <f>IF(B32="","",IFERROR(VLOOKUP(B32,Parameter!$A$14:$C$19,2,FALSE),""))</f>
        <v/>
      </c>
      <c r="D32" s="19" t="n"/>
      <c r="E32" s="20" t="n"/>
      <c r="F32" s="20" t="n"/>
      <c r="G32" s="20" t="n"/>
      <c r="H32" s="20" t="n"/>
      <c r="I32" s="24">
        <f>IF(OR(A32="",E32="",H32=""),"",IFERROR(MOD(H32-E32,1)*24,""))</f>
        <v/>
      </c>
      <c r="J32" s="24">
        <f>IF(OR(A32="",E32="",H32=""),"",IF(AND(F32="",G32=""),0,IF(OR(F32="",G32=""),"",IFERROR(MOD(G32-F32,1)*24,""))))</f>
        <v/>
      </c>
      <c r="K32" s="24">
        <f>IF(OR(I32="",J32=""),"",MAX(0,I32-J32))</f>
        <v/>
      </c>
      <c r="L32" s="24">
        <f>IF(B32="","",IFERROR(VLOOKUP(B32,Parameter!$A$14:$C$19,3,FALSE),""))</f>
        <v/>
      </c>
      <c r="M32" s="24">
        <f>IF(OR(K32="",L32=""),"",K32-L32)</f>
        <v/>
      </c>
      <c r="N32" s="19" t="n"/>
      <c r="O32" s="22" t="n"/>
      <c r="P32" s="25">
        <f>IF(COUNTA(A32:B32,D32:H32,N32:O32)=0,"",IF(A32="","Datum fehlt",IF(B32="","Kürzel fehlt",IF(C32="","Kürzel unbekannt",IF(D32="","Bereich fehlt",IF(E32="","Beginn fehlt",IF(H32="","Ende fehlt",IF(OR(AND(F32="",G32&lt;&gt;""),AND(F32&lt;&gt;"",G32="")),"Pause unvollständig",IF(AND(E32&lt;&gt;"",H32&lt;&gt;"",E32=H32),"Beginn und Ende gleich",IF(I32&gt;Parameter!$B$10,"Schichtdauer prüfen",IF(K32&gt;Parameter!$B$9,"Nettozeit prüfen",IF(AND(I32&gt;=Parameter!$B$7,J32&lt;Parameter!$B$8),"Pause prüfen",IF(N32="","Status fehlt","")))))))))))))</f>
        <v/>
      </c>
      <c r="S32">
        <f>IFERROR(Parameter!A41,"")</f>
        <v/>
      </c>
      <c r="T32">
        <f>IFERROR(Parameter!E41,"")</f>
        <v/>
      </c>
      <c r="U32">
        <f>IFERROR(Parameter!G41,"")</f>
        <v/>
      </c>
    </row>
    <row r="33">
      <c r="A33" s="18" t="n"/>
      <c r="B33" s="19" t="n"/>
      <c r="C33" s="6">
        <f>IF(B33="","",IFERROR(VLOOKUP(B33,Parameter!$A$14:$C$19,2,FALSE),""))</f>
        <v/>
      </c>
      <c r="D33" s="19" t="n"/>
      <c r="E33" s="20" t="n"/>
      <c r="F33" s="20" t="n"/>
      <c r="G33" s="20" t="n"/>
      <c r="H33" s="20" t="n"/>
      <c r="I33" s="21">
        <f>IF(OR(A33="",E33="",H33=""),"",IFERROR(MOD(H33-E33,1)*24,""))</f>
        <v/>
      </c>
      <c r="J33" s="21">
        <f>IF(OR(A33="",E33="",H33=""),"",IF(AND(F33="",G33=""),0,IF(OR(F33="",G33=""),"",IFERROR(MOD(G33-F33,1)*24,""))))</f>
        <v/>
      </c>
      <c r="K33" s="21">
        <f>IF(OR(I33="",J33=""),"",MAX(0,I33-J33))</f>
        <v/>
      </c>
      <c r="L33" s="21">
        <f>IF(B33="","",IFERROR(VLOOKUP(B33,Parameter!$A$14:$C$19,3,FALSE),""))</f>
        <v/>
      </c>
      <c r="M33" s="21">
        <f>IF(OR(K33="",L33=""),"",K33-L33)</f>
        <v/>
      </c>
      <c r="N33" s="19" t="n"/>
      <c r="O33" s="22" t="n"/>
      <c r="P33" s="23">
        <f>IF(COUNTA(A33:B33,D33:H33,N33:O33)=0,"",IF(A33="","Datum fehlt",IF(B33="","Kürzel fehlt",IF(C33="","Kürzel unbekannt",IF(D33="","Bereich fehlt",IF(E33="","Beginn fehlt",IF(H33="","Ende fehlt",IF(OR(AND(F33="",G33&lt;&gt;""),AND(F33&lt;&gt;"",G33="")),"Pause unvollständig",IF(AND(E33&lt;&gt;"",H33&lt;&gt;"",E33=H33),"Beginn und Ende gleich",IF(I33&gt;Parameter!$B$10,"Schichtdauer prüfen",IF(K33&gt;Parameter!$B$9,"Nettozeit prüfen",IF(AND(I33&gt;=Parameter!$B$7,J33&lt;Parameter!$B$8),"Pause prüfen",IF(N33="","Status fehlt","")))))))))))))</f>
        <v/>
      </c>
      <c r="S33">
        <f>IFERROR(Parameter!A42,"")</f>
        <v/>
      </c>
      <c r="T33">
        <f>IFERROR(Parameter!E42,"")</f>
        <v/>
      </c>
      <c r="U33">
        <f>IFERROR(Parameter!G42,"")</f>
        <v/>
      </c>
    </row>
    <row r="34">
      <c r="A34" s="18" t="n"/>
      <c r="B34" s="19" t="n"/>
      <c r="C34" s="8">
        <f>IF(B34="","",IFERROR(VLOOKUP(B34,Parameter!$A$14:$C$19,2,FALSE),""))</f>
        <v/>
      </c>
      <c r="D34" s="19" t="n"/>
      <c r="E34" s="20" t="n"/>
      <c r="F34" s="20" t="n"/>
      <c r="G34" s="20" t="n"/>
      <c r="H34" s="20" t="n"/>
      <c r="I34" s="24">
        <f>IF(OR(A34="",E34="",H34=""),"",IFERROR(MOD(H34-E34,1)*24,""))</f>
        <v/>
      </c>
      <c r="J34" s="24">
        <f>IF(OR(A34="",E34="",H34=""),"",IF(AND(F34="",G34=""),0,IF(OR(F34="",G34=""),"",IFERROR(MOD(G34-F34,1)*24,""))))</f>
        <v/>
      </c>
      <c r="K34" s="24">
        <f>IF(OR(I34="",J34=""),"",MAX(0,I34-J34))</f>
        <v/>
      </c>
      <c r="L34" s="24">
        <f>IF(B34="","",IFERROR(VLOOKUP(B34,Parameter!$A$14:$C$19,3,FALSE),""))</f>
        <v/>
      </c>
      <c r="M34" s="24">
        <f>IF(OR(K34="",L34=""),"",K34-L34)</f>
        <v/>
      </c>
      <c r="N34" s="19" t="n"/>
      <c r="O34" s="22" t="n"/>
      <c r="P34" s="25">
        <f>IF(COUNTA(A34:B34,D34:H34,N34:O34)=0,"",IF(A34="","Datum fehlt",IF(B34="","Kürzel fehlt",IF(C34="","Kürzel unbekannt",IF(D34="","Bereich fehlt",IF(E34="","Beginn fehlt",IF(H34="","Ende fehlt",IF(OR(AND(F34="",G34&lt;&gt;""),AND(F34&lt;&gt;"",G34="")),"Pause unvollständig",IF(AND(E34&lt;&gt;"",H34&lt;&gt;"",E34=H34),"Beginn und Ende gleich",IF(I34&gt;Parameter!$B$10,"Schichtdauer prüfen",IF(K34&gt;Parameter!$B$9,"Nettozeit prüfen",IF(AND(I34&gt;=Parameter!$B$7,J34&lt;Parameter!$B$8),"Pause prüfen",IF(N34="","Status fehlt","")))))))))))))</f>
        <v/>
      </c>
      <c r="S34">
        <f>IFERROR(Parameter!A43,"")</f>
        <v/>
      </c>
      <c r="T34">
        <f>IFERROR(Parameter!E43,"")</f>
        <v/>
      </c>
      <c r="U34">
        <f>IFERROR(Parameter!G43,"")</f>
        <v/>
      </c>
    </row>
    <row r="35">
      <c r="A35" s="18" t="n"/>
      <c r="B35" s="19" t="n"/>
      <c r="C35" s="6">
        <f>IF(B35="","",IFERROR(VLOOKUP(B35,Parameter!$A$14:$C$19,2,FALSE),""))</f>
        <v/>
      </c>
      <c r="D35" s="19" t="n"/>
      <c r="E35" s="20" t="n"/>
      <c r="F35" s="20" t="n"/>
      <c r="G35" s="20" t="n"/>
      <c r="H35" s="20" t="n"/>
      <c r="I35" s="21">
        <f>IF(OR(A35="",E35="",H35=""),"",IFERROR(MOD(H35-E35,1)*24,""))</f>
        <v/>
      </c>
      <c r="J35" s="21">
        <f>IF(OR(A35="",E35="",H35=""),"",IF(AND(F35="",G35=""),0,IF(OR(F35="",G35=""),"",IFERROR(MOD(G35-F35,1)*24,""))))</f>
        <v/>
      </c>
      <c r="K35" s="21">
        <f>IF(OR(I35="",J35=""),"",MAX(0,I35-J35))</f>
        <v/>
      </c>
      <c r="L35" s="21">
        <f>IF(B35="","",IFERROR(VLOOKUP(B35,Parameter!$A$14:$C$19,3,FALSE),""))</f>
        <v/>
      </c>
      <c r="M35" s="21">
        <f>IF(OR(K35="",L35=""),"",K35-L35)</f>
        <v/>
      </c>
      <c r="N35" s="19" t="n"/>
      <c r="O35" s="22" t="n"/>
      <c r="P35" s="23">
        <f>IF(COUNTA(A35:B35,D35:H35,N35:O35)=0,"",IF(A35="","Datum fehlt",IF(B35="","Kürzel fehlt",IF(C35="","Kürzel unbekannt",IF(D35="","Bereich fehlt",IF(E35="","Beginn fehlt",IF(H35="","Ende fehlt",IF(OR(AND(F35="",G35&lt;&gt;""),AND(F35&lt;&gt;"",G35="")),"Pause unvollständig",IF(AND(E35&lt;&gt;"",H35&lt;&gt;"",E35=H35),"Beginn und Ende gleich",IF(I35&gt;Parameter!$B$10,"Schichtdauer prüfen",IF(K35&gt;Parameter!$B$9,"Nettozeit prüfen",IF(AND(I35&gt;=Parameter!$B$7,J35&lt;Parameter!$B$8),"Pause prüfen",IF(N35="","Status fehlt","")))))))))))))</f>
        <v/>
      </c>
      <c r="S35">
        <f>IFERROR(Parameter!A44,"")</f>
        <v/>
      </c>
      <c r="T35">
        <f>IFERROR(Parameter!E44,"")</f>
        <v/>
      </c>
      <c r="U35">
        <f>IFERROR(Parameter!G44,"")</f>
        <v/>
      </c>
    </row>
    <row r="36">
      <c r="A36" s="18" t="n"/>
      <c r="B36" s="19" t="n"/>
      <c r="C36" s="8">
        <f>IF(B36="","",IFERROR(VLOOKUP(B36,Parameter!$A$14:$C$19,2,FALSE),""))</f>
        <v/>
      </c>
      <c r="D36" s="19" t="n"/>
      <c r="E36" s="20" t="n"/>
      <c r="F36" s="20" t="n"/>
      <c r="G36" s="20" t="n"/>
      <c r="H36" s="20" t="n"/>
      <c r="I36" s="24">
        <f>IF(OR(A36="",E36="",H36=""),"",IFERROR(MOD(H36-E36,1)*24,""))</f>
        <v/>
      </c>
      <c r="J36" s="24">
        <f>IF(OR(A36="",E36="",H36=""),"",IF(AND(F36="",G36=""),0,IF(OR(F36="",G36=""),"",IFERROR(MOD(G36-F36,1)*24,""))))</f>
        <v/>
      </c>
      <c r="K36" s="24">
        <f>IF(OR(I36="",J36=""),"",MAX(0,I36-J36))</f>
        <v/>
      </c>
      <c r="L36" s="24">
        <f>IF(B36="","",IFERROR(VLOOKUP(B36,Parameter!$A$14:$C$19,3,FALSE),""))</f>
        <v/>
      </c>
      <c r="M36" s="24">
        <f>IF(OR(K36="",L36=""),"",K36-L36)</f>
        <v/>
      </c>
      <c r="N36" s="19" t="n"/>
      <c r="O36" s="22" t="n"/>
      <c r="P36" s="25">
        <f>IF(COUNTA(A36:B36,D36:H36,N36:O36)=0,"",IF(A36="","Datum fehlt",IF(B36="","Kürzel fehlt",IF(C36="","Kürzel unbekannt",IF(D36="","Bereich fehlt",IF(E36="","Beginn fehlt",IF(H36="","Ende fehlt",IF(OR(AND(F36="",G36&lt;&gt;""),AND(F36&lt;&gt;"",G36="")),"Pause unvollständig",IF(AND(E36&lt;&gt;"",H36&lt;&gt;"",E36=H36),"Beginn und Ende gleich",IF(I36&gt;Parameter!$B$10,"Schichtdauer prüfen",IF(K36&gt;Parameter!$B$9,"Nettozeit prüfen",IF(AND(I36&gt;=Parameter!$B$7,J36&lt;Parameter!$B$8),"Pause prüfen",IF(N36="","Status fehlt","")))))))))))))</f>
        <v/>
      </c>
      <c r="S36">
        <f>IFERROR(Parameter!A45,"")</f>
        <v/>
      </c>
      <c r="T36">
        <f>IFERROR(Parameter!E45,"")</f>
        <v/>
      </c>
      <c r="U36">
        <f>IFERROR(Parameter!G45,"")</f>
        <v/>
      </c>
    </row>
    <row r="37">
      <c r="A37" s="18" t="n"/>
      <c r="B37" s="19" t="n"/>
      <c r="C37" s="6">
        <f>IF(B37="","",IFERROR(VLOOKUP(B37,Parameter!$A$14:$C$19,2,FALSE),""))</f>
        <v/>
      </c>
      <c r="D37" s="19" t="n"/>
      <c r="E37" s="20" t="n"/>
      <c r="F37" s="20" t="n"/>
      <c r="G37" s="20" t="n"/>
      <c r="H37" s="20" t="n"/>
      <c r="I37" s="21">
        <f>IF(OR(A37="",E37="",H37=""),"",IFERROR(MOD(H37-E37,1)*24,""))</f>
        <v/>
      </c>
      <c r="J37" s="21">
        <f>IF(OR(A37="",E37="",H37=""),"",IF(AND(F37="",G37=""),0,IF(OR(F37="",G37=""),"",IFERROR(MOD(G37-F37,1)*24,""))))</f>
        <v/>
      </c>
      <c r="K37" s="21">
        <f>IF(OR(I37="",J37=""),"",MAX(0,I37-J37))</f>
        <v/>
      </c>
      <c r="L37" s="21">
        <f>IF(B37="","",IFERROR(VLOOKUP(B37,Parameter!$A$14:$C$19,3,FALSE),""))</f>
        <v/>
      </c>
      <c r="M37" s="21">
        <f>IF(OR(K37="",L37=""),"",K37-L37)</f>
        <v/>
      </c>
      <c r="N37" s="19" t="n"/>
      <c r="O37" s="22" t="n"/>
      <c r="P37" s="23">
        <f>IF(COUNTA(A37:B37,D37:H37,N37:O37)=0,"",IF(A37="","Datum fehlt",IF(B37="","Kürzel fehlt",IF(C37="","Kürzel unbekannt",IF(D37="","Bereich fehlt",IF(E37="","Beginn fehlt",IF(H37="","Ende fehlt",IF(OR(AND(F37="",G37&lt;&gt;""),AND(F37&lt;&gt;"",G37="")),"Pause unvollständig",IF(AND(E37&lt;&gt;"",H37&lt;&gt;"",E37=H37),"Beginn und Ende gleich",IF(I37&gt;Parameter!$B$10,"Schichtdauer prüfen",IF(K37&gt;Parameter!$B$9,"Nettozeit prüfen",IF(AND(I37&gt;=Parameter!$B$7,J37&lt;Parameter!$B$8),"Pause prüfen",IF(N37="","Status fehlt","")))))))))))))</f>
        <v/>
      </c>
      <c r="S37">
        <f>IFERROR(Parameter!A46,"")</f>
        <v/>
      </c>
      <c r="T37">
        <f>IFERROR(Parameter!E46,"")</f>
        <v/>
      </c>
      <c r="U37">
        <f>IFERROR(Parameter!G46,"")</f>
        <v/>
      </c>
    </row>
    <row r="38">
      <c r="A38" s="18" t="n"/>
      <c r="B38" s="19" t="n"/>
      <c r="C38" s="8">
        <f>IF(B38="","",IFERROR(VLOOKUP(B38,Parameter!$A$14:$C$19,2,FALSE),""))</f>
        <v/>
      </c>
      <c r="D38" s="19" t="n"/>
      <c r="E38" s="20" t="n"/>
      <c r="F38" s="20" t="n"/>
      <c r="G38" s="20" t="n"/>
      <c r="H38" s="20" t="n"/>
      <c r="I38" s="24">
        <f>IF(OR(A38="",E38="",H38=""),"",IFERROR(MOD(H38-E38,1)*24,""))</f>
        <v/>
      </c>
      <c r="J38" s="24">
        <f>IF(OR(A38="",E38="",H38=""),"",IF(AND(F38="",G38=""),0,IF(OR(F38="",G38=""),"",IFERROR(MOD(G38-F38,1)*24,""))))</f>
        <v/>
      </c>
      <c r="K38" s="24">
        <f>IF(OR(I38="",J38=""),"",MAX(0,I38-J38))</f>
        <v/>
      </c>
      <c r="L38" s="24">
        <f>IF(B38="","",IFERROR(VLOOKUP(B38,Parameter!$A$14:$C$19,3,FALSE),""))</f>
        <v/>
      </c>
      <c r="M38" s="24">
        <f>IF(OR(K38="",L38=""),"",K38-L38)</f>
        <v/>
      </c>
      <c r="N38" s="19" t="n"/>
      <c r="O38" s="22" t="n"/>
      <c r="P38" s="25">
        <f>IF(COUNTA(A38:B38,D38:H38,N38:O38)=0,"",IF(A38="","Datum fehlt",IF(B38="","Kürzel fehlt",IF(C38="","Kürzel unbekannt",IF(D38="","Bereich fehlt",IF(E38="","Beginn fehlt",IF(H38="","Ende fehlt",IF(OR(AND(F38="",G38&lt;&gt;""),AND(F38&lt;&gt;"",G38="")),"Pause unvollständig",IF(AND(E38&lt;&gt;"",H38&lt;&gt;"",E38=H38),"Beginn und Ende gleich",IF(I38&gt;Parameter!$B$10,"Schichtdauer prüfen",IF(K38&gt;Parameter!$B$9,"Nettozeit prüfen",IF(AND(I38&gt;=Parameter!$B$7,J38&lt;Parameter!$B$8),"Pause prüfen",IF(N38="","Status fehlt","")))))))))))))</f>
        <v/>
      </c>
      <c r="S38">
        <f>IFERROR(Parameter!A47,"")</f>
        <v/>
      </c>
      <c r="T38">
        <f>IFERROR(Parameter!E47,"")</f>
        <v/>
      </c>
      <c r="U38">
        <f>IFERROR(Parameter!G47,"")</f>
        <v/>
      </c>
    </row>
    <row r="39">
      <c r="A39" s="18" t="n"/>
      <c r="B39" s="19" t="n"/>
      <c r="C39" s="6">
        <f>IF(B39="","",IFERROR(VLOOKUP(B39,Parameter!$A$14:$C$19,2,FALSE),""))</f>
        <v/>
      </c>
      <c r="D39" s="19" t="n"/>
      <c r="E39" s="20" t="n"/>
      <c r="F39" s="20" t="n"/>
      <c r="G39" s="20" t="n"/>
      <c r="H39" s="20" t="n"/>
      <c r="I39" s="21">
        <f>IF(OR(A39="",E39="",H39=""),"",IFERROR(MOD(H39-E39,1)*24,""))</f>
        <v/>
      </c>
      <c r="J39" s="21">
        <f>IF(OR(A39="",E39="",H39=""),"",IF(AND(F39="",G39=""),0,IF(OR(F39="",G39=""),"",IFERROR(MOD(G39-F39,1)*24,""))))</f>
        <v/>
      </c>
      <c r="K39" s="21">
        <f>IF(OR(I39="",J39=""),"",MAX(0,I39-J39))</f>
        <v/>
      </c>
      <c r="L39" s="21">
        <f>IF(B39="","",IFERROR(VLOOKUP(B39,Parameter!$A$14:$C$19,3,FALSE),""))</f>
        <v/>
      </c>
      <c r="M39" s="21">
        <f>IF(OR(K39="",L39=""),"",K39-L39)</f>
        <v/>
      </c>
      <c r="N39" s="19" t="n"/>
      <c r="O39" s="22" t="n"/>
      <c r="P39" s="23">
        <f>IF(COUNTA(A39:B39,D39:H39,N39:O39)=0,"",IF(A39="","Datum fehlt",IF(B39="","Kürzel fehlt",IF(C39="","Kürzel unbekannt",IF(D39="","Bereich fehlt",IF(E39="","Beginn fehlt",IF(H39="","Ende fehlt",IF(OR(AND(F39="",G39&lt;&gt;""),AND(F39&lt;&gt;"",G39="")),"Pause unvollständig",IF(AND(E39&lt;&gt;"",H39&lt;&gt;"",E39=H39),"Beginn und Ende gleich",IF(I39&gt;Parameter!$B$10,"Schichtdauer prüfen",IF(K39&gt;Parameter!$B$9,"Nettozeit prüfen",IF(AND(I39&gt;=Parameter!$B$7,J39&lt;Parameter!$B$8),"Pause prüfen",IF(N39="","Status fehlt","")))))))))))))</f>
        <v/>
      </c>
      <c r="S39">
        <f>IFERROR(Parameter!A48,"")</f>
        <v/>
      </c>
      <c r="T39">
        <f>IFERROR(Parameter!E48,"")</f>
        <v/>
      </c>
      <c r="U39">
        <f>IFERROR(Parameter!G48,"")</f>
        <v/>
      </c>
    </row>
    <row r="40">
      <c r="A40" s="18" t="n"/>
      <c r="B40" s="19" t="n"/>
      <c r="C40" s="8">
        <f>IF(B40="","",IFERROR(VLOOKUP(B40,Parameter!$A$14:$C$19,2,FALSE),""))</f>
        <v/>
      </c>
      <c r="D40" s="19" t="n"/>
      <c r="E40" s="20" t="n"/>
      <c r="F40" s="20" t="n"/>
      <c r="G40" s="20" t="n"/>
      <c r="H40" s="20" t="n"/>
      <c r="I40" s="24">
        <f>IF(OR(A40="",E40="",H40=""),"",IFERROR(MOD(H40-E40,1)*24,""))</f>
        <v/>
      </c>
      <c r="J40" s="24">
        <f>IF(OR(A40="",E40="",H40=""),"",IF(AND(F40="",G40=""),0,IF(OR(F40="",G40=""),"",IFERROR(MOD(G40-F40,1)*24,""))))</f>
        <v/>
      </c>
      <c r="K40" s="24">
        <f>IF(OR(I40="",J40=""),"",MAX(0,I40-J40))</f>
        <v/>
      </c>
      <c r="L40" s="24">
        <f>IF(B40="","",IFERROR(VLOOKUP(B40,Parameter!$A$14:$C$19,3,FALSE),""))</f>
        <v/>
      </c>
      <c r="M40" s="24">
        <f>IF(OR(K40="",L40=""),"",K40-L40)</f>
        <v/>
      </c>
      <c r="N40" s="19" t="n"/>
      <c r="O40" s="22" t="n"/>
      <c r="P40" s="25">
        <f>IF(COUNTA(A40:B40,D40:H40,N40:O40)=0,"",IF(A40="","Datum fehlt",IF(B40="","Kürzel fehlt",IF(C40="","Kürzel unbekannt",IF(D40="","Bereich fehlt",IF(E40="","Beginn fehlt",IF(H40="","Ende fehlt",IF(OR(AND(F40="",G40&lt;&gt;""),AND(F40&lt;&gt;"",G40="")),"Pause unvollständig",IF(AND(E40&lt;&gt;"",H40&lt;&gt;"",E40=H40),"Beginn und Ende gleich",IF(I40&gt;Parameter!$B$10,"Schichtdauer prüfen",IF(K40&gt;Parameter!$B$9,"Nettozeit prüfen",IF(AND(I40&gt;=Parameter!$B$7,J40&lt;Parameter!$B$8),"Pause prüfen",IF(N40="","Status fehlt","")))))))))))))</f>
        <v/>
      </c>
      <c r="S40">
        <f>IFERROR(Parameter!A49,"")</f>
        <v/>
      </c>
      <c r="T40">
        <f>IFERROR(Parameter!E49,"")</f>
        <v/>
      </c>
      <c r="U40">
        <f>IFERROR(Parameter!G49,"")</f>
        <v/>
      </c>
    </row>
    <row r="41">
      <c r="A41" s="18" t="n"/>
      <c r="B41" s="19" t="n"/>
      <c r="C41" s="6">
        <f>IF(B41="","",IFERROR(VLOOKUP(B41,Parameter!$A$14:$C$19,2,FALSE),""))</f>
        <v/>
      </c>
      <c r="D41" s="19" t="n"/>
      <c r="E41" s="20" t="n"/>
      <c r="F41" s="20" t="n"/>
      <c r="G41" s="20" t="n"/>
      <c r="H41" s="20" t="n"/>
      <c r="I41" s="21">
        <f>IF(OR(A41="",E41="",H41=""),"",IFERROR(MOD(H41-E41,1)*24,""))</f>
        <v/>
      </c>
      <c r="J41" s="21">
        <f>IF(OR(A41="",E41="",H41=""),"",IF(AND(F41="",G41=""),0,IF(OR(F41="",G41=""),"",IFERROR(MOD(G41-F41,1)*24,""))))</f>
        <v/>
      </c>
      <c r="K41" s="21">
        <f>IF(OR(I41="",J41=""),"",MAX(0,I41-J41))</f>
        <v/>
      </c>
      <c r="L41" s="21">
        <f>IF(B41="","",IFERROR(VLOOKUP(B41,Parameter!$A$14:$C$19,3,FALSE),""))</f>
        <v/>
      </c>
      <c r="M41" s="21">
        <f>IF(OR(K41="",L41=""),"",K41-L41)</f>
        <v/>
      </c>
      <c r="N41" s="19" t="n"/>
      <c r="O41" s="22" t="n"/>
      <c r="P41" s="23">
        <f>IF(COUNTA(A41:B41,D41:H41,N41:O41)=0,"",IF(A41="","Datum fehlt",IF(B41="","Kürzel fehlt",IF(C41="","Kürzel unbekannt",IF(D41="","Bereich fehlt",IF(E41="","Beginn fehlt",IF(H41="","Ende fehlt",IF(OR(AND(F41="",G41&lt;&gt;""),AND(F41&lt;&gt;"",G41="")),"Pause unvollständig",IF(AND(E41&lt;&gt;"",H41&lt;&gt;"",E41=H41),"Beginn und Ende gleich",IF(I41&gt;Parameter!$B$10,"Schichtdauer prüfen",IF(K41&gt;Parameter!$B$9,"Nettozeit prüfen",IF(AND(I41&gt;=Parameter!$B$7,J41&lt;Parameter!$B$8),"Pause prüfen",IF(N41="","Status fehlt","")))))))))))))</f>
        <v/>
      </c>
      <c r="S41">
        <f>IFERROR(Parameter!A50,"")</f>
        <v/>
      </c>
      <c r="T41">
        <f>IFERROR(Parameter!E50,"")</f>
        <v/>
      </c>
      <c r="U41">
        <f>IFERROR(Parameter!G50,"")</f>
        <v/>
      </c>
    </row>
    <row r="42">
      <c r="A42" s="18" t="n"/>
      <c r="B42" s="19" t="n"/>
      <c r="C42" s="8">
        <f>IF(B42="","",IFERROR(VLOOKUP(B42,Parameter!$A$14:$C$19,2,FALSE),""))</f>
        <v/>
      </c>
      <c r="D42" s="19" t="n"/>
      <c r="E42" s="20" t="n"/>
      <c r="F42" s="20" t="n"/>
      <c r="G42" s="20" t="n"/>
      <c r="H42" s="20" t="n"/>
      <c r="I42" s="24">
        <f>IF(OR(A42="",E42="",H42=""),"",IFERROR(MOD(H42-E42,1)*24,""))</f>
        <v/>
      </c>
      <c r="J42" s="24">
        <f>IF(OR(A42="",E42="",H42=""),"",IF(AND(F42="",G42=""),0,IF(OR(F42="",G42=""),"",IFERROR(MOD(G42-F42,1)*24,""))))</f>
        <v/>
      </c>
      <c r="K42" s="24">
        <f>IF(OR(I42="",J42=""),"",MAX(0,I42-J42))</f>
        <v/>
      </c>
      <c r="L42" s="24">
        <f>IF(B42="","",IFERROR(VLOOKUP(B42,Parameter!$A$14:$C$19,3,FALSE),""))</f>
        <v/>
      </c>
      <c r="M42" s="24">
        <f>IF(OR(K42="",L42=""),"",K42-L42)</f>
        <v/>
      </c>
      <c r="N42" s="19" t="n"/>
      <c r="O42" s="22" t="n"/>
      <c r="P42" s="25">
        <f>IF(COUNTA(A42:B42,D42:H42,N42:O42)=0,"",IF(A42="","Datum fehlt",IF(B42="","Kürzel fehlt",IF(C42="","Kürzel unbekannt",IF(D42="","Bereich fehlt",IF(E42="","Beginn fehlt",IF(H42="","Ende fehlt",IF(OR(AND(F42="",G42&lt;&gt;""),AND(F42&lt;&gt;"",G42="")),"Pause unvollständig",IF(AND(E42&lt;&gt;"",H42&lt;&gt;"",E42=H42),"Beginn und Ende gleich",IF(I42&gt;Parameter!$B$10,"Schichtdauer prüfen",IF(K42&gt;Parameter!$B$9,"Nettozeit prüfen",IF(AND(I42&gt;=Parameter!$B$7,J42&lt;Parameter!$B$8),"Pause prüfen",IF(N42="","Status fehlt","")))))))))))))</f>
        <v/>
      </c>
      <c r="S42">
        <f>IFERROR(Parameter!A51,"")</f>
        <v/>
      </c>
      <c r="T42">
        <f>IFERROR(Parameter!E51,"")</f>
        <v/>
      </c>
      <c r="U42">
        <f>IFERROR(Parameter!G51,"")</f>
        <v/>
      </c>
    </row>
    <row r="43">
      <c r="A43" s="18" t="n"/>
      <c r="B43" s="19" t="n"/>
      <c r="C43" s="6">
        <f>IF(B43="","",IFERROR(VLOOKUP(B43,Parameter!$A$14:$C$19,2,FALSE),""))</f>
        <v/>
      </c>
      <c r="D43" s="19" t="n"/>
      <c r="E43" s="20" t="n"/>
      <c r="F43" s="20" t="n"/>
      <c r="G43" s="20" t="n"/>
      <c r="H43" s="20" t="n"/>
      <c r="I43" s="21">
        <f>IF(OR(A43="",E43="",H43=""),"",IFERROR(MOD(H43-E43,1)*24,""))</f>
        <v/>
      </c>
      <c r="J43" s="21">
        <f>IF(OR(A43="",E43="",H43=""),"",IF(AND(F43="",G43=""),0,IF(OR(F43="",G43=""),"",IFERROR(MOD(G43-F43,1)*24,""))))</f>
        <v/>
      </c>
      <c r="K43" s="21">
        <f>IF(OR(I43="",J43=""),"",MAX(0,I43-J43))</f>
        <v/>
      </c>
      <c r="L43" s="21">
        <f>IF(B43="","",IFERROR(VLOOKUP(B43,Parameter!$A$14:$C$19,3,FALSE),""))</f>
        <v/>
      </c>
      <c r="M43" s="21">
        <f>IF(OR(K43="",L43=""),"",K43-L43)</f>
        <v/>
      </c>
      <c r="N43" s="19" t="n"/>
      <c r="O43" s="22" t="n"/>
      <c r="P43" s="23">
        <f>IF(COUNTA(A43:B43,D43:H43,N43:O43)=0,"",IF(A43="","Datum fehlt",IF(B43="","Kürzel fehlt",IF(C43="","Kürzel unbekannt",IF(D43="","Bereich fehlt",IF(E43="","Beginn fehlt",IF(H43="","Ende fehlt",IF(OR(AND(F43="",G43&lt;&gt;""),AND(F43&lt;&gt;"",G43="")),"Pause unvollständig",IF(AND(E43&lt;&gt;"",H43&lt;&gt;"",E43=H43),"Beginn und Ende gleich",IF(I43&gt;Parameter!$B$10,"Schichtdauer prüfen",IF(K43&gt;Parameter!$B$9,"Nettozeit prüfen",IF(AND(I43&gt;=Parameter!$B$7,J43&lt;Parameter!$B$8),"Pause prüfen",IF(N43="","Status fehlt","")))))))))))))</f>
        <v/>
      </c>
      <c r="S43">
        <f>IFERROR(Parameter!A52,"")</f>
        <v/>
      </c>
      <c r="T43">
        <f>IFERROR(Parameter!E52,"")</f>
        <v/>
      </c>
      <c r="U43">
        <f>IFERROR(Parameter!G52,"")</f>
        <v/>
      </c>
    </row>
    <row r="44">
      <c r="A44" s="18" t="n"/>
      <c r="B44" s="19" t="n"/>
      <c r="C44" s="8">
        <f>IF(B44="","",IFERROR(VLOOKUP(B44,Parameter!$A$14:$C$19,2,FALSE),""))</f>
        <v/>
      </c>
      <c r="D44" s="19" t="n"/>
      <c r="E44" s="20" t="n"/>
      <c r="F44" s="20" t="n"/>
      <c r="G44" s="20" t="n"/>
      <c r="H44" s="20" t="n"/>
      <c r="I44" s="24">
        <f>IF(OR(A44="",E44="",H44=""),"",IFERROR(MOD(H44-E44,1)*24,""))</f>
        <v/>
      </c>
      <c r="J44" s="24">
        <f>IF(OR(A44="",E44="",H44=""),"",IF(AND(F44="",G44=""),0,IF(OR(F44="",G44=""),"",IFERROR(MOD(G44-F44,1)*24,""))))</f>
        <v/>
      </c>
      <c r="K44" s="24">
        <f>IF(OR(I44="",J44=""),"",MAX(0,I44-J44))</f>
        <v/>
      </c>
      <c r="L44" s="24">
        <f>IF(B44="","",IFERROR(VLOOKUP(B44,Parameter!$A$14:$C$19,3,FALSE),""))</f>
        <v/>
      </c>
      <c r="M44" s="24">
        <f>IF(OR(K44="",L44=""),"",K44-L44)</f>
        <v/>
      </c>
      <c r="N44" s="19" t="n"/>
      <c r="O44" s="22" t="n"/>
      <c r="P44" s="25">
        <f>IF(COUNTA(A44:B44,D44:H44,N44:O44)=0,"",IF(A44="","Datum fehlt",IF(B44="","Kürzel fehlt",IF(C44="","Kürzel unbekannt",IF(D44="","Bereich fehlt",IF(E44="","Beginn fehlt",IF(H44="","Ende fehlt",IF(OR(AND(F44="",G44&lt;&gt;""),AND(F44&lt;&gt;"",G44="")),"Pause unvollständig",IF(AND(E44&lt;&gt;"",H44&lt;&gt;"",E44=H44),"Beginn und Ende gleich",IF(I44&gt;Parameter!$B$10,"Schichtdauer prüfen",IF(K44&gt;Parameter!$B$9,"Nettozeit prüfen",IF(AND(I44&gt;=Parameter!$B$7,J44&lt;Parameter!$B$8),"Pause prüfen",IF(N44="","Status fehlt","")))))))))))))</f>
        <v/>
      </c>
      <c r="S44">
        <f>IFERROR(Parameter!A53,"")</f>
        <v/>
      </c>
      <c r="T44">
        <f>IFERROR(Parameter!E53,"")</f>
        <v/>
      </c>
      <c r="U44">
        <f>IFERROR(Parameter!G53,"")</f>
        <v/>
      </c>
    </row>
    <row r="45">
      <c r="A45" s="18" t="n"/>
      <c r="B45" s="19" t="n"/>
      <c r="C45" s="6">
        <f>IF(B45="","",IFERROR(VLOOKUP(B45,Parameter!$A$14:$C$19,2,FALSE),""))</f>
        <v/>
      </c>
      <c r="D45" s="19" t="n"/>
      <c r="E45" s="20" t="n"/>
      <c r="F45" s="20" t="n"/>
      <c r="G45" s="20" t="n"/>
      <c r="H45" s="20" t="n"/>
      <c r="I45" s="21">
        <f>IF(OR(A45="",E45="",H45=""),"",IFERROR(MOD(H45-E45,1)*24,""))</f>
        <v/>
      </c>
      <c r="J45" s="21">
        <f>IF(OR(A45="",E45="",H45=""),"",IF(AND(F45="",G45=""),0,IF(OR(F45="",G45=""),"",IFERROR(MOD(G45-F45,1)*24,""))))</f>
        <v/>
      </c>
      <c r="K45" s="21">
        <f>IF(OR(I45="",J45=""),"",MAX(0,I45-J45))</f>
        <v/>
      </c>
      <c r="L45" s="21">
        <f>IF(B45="","",IFERROR(VLOOKUP(B45,Parameter!$A$14:$C$19,3,FALSE),""))</f>
        <v/>
      </c>
      <c r="M45" s="21">
        <f>IF(OR(K45="",L45=""),"",K45-L45)</f>
        <v/>
      </c>
      <c r="N45" s="19" t="n"/>
      <c r="O45" s="22" t="n"/>
      <c r="P45" s="23">
        <f>IF(COUNTA(A45:B45,D45:H45,N45:O45)=0,"",IF(A45="","Datum fehlt",IF(B45="","Kürzel fehlt",IF(C45="","Kürzel unbekannt",IF(D45="","Bereich fehlt",IF(E45="","Beginn fehlt",IF(H45="","Ende fehlt",IF(OR(AND(F45="",G45&lt;&gt;""),AND(F45&lt;&gt;"",G45="")),"Pause unvollständig",IF(AND(E45&lt;&gt;"",H45&lt;&gt;"",E45=H45),"Beginn und Ende gleich",IF(I45&gt;Parameter!$B$10,"Schichtdauer prüfen",IF(K45&gt;Parameter!$B$9,"Nettozeit prüfen",IF(AND(I45&gt;=Parameter!$B$7,J45&lt;Parameter!$B$8),"Pause prüfen",IF(N45="","Status fehlt","")))))))))))))</f>
        <v/>
      </c>
      <c r="S45">
        <f>IFERROR(Parameter!A54,"")</f>
        <v/>
      </c>
      <c r="T45">
        <f>IFERROR(Parameter!E54,"")</f>
        <v/>
      </c>
      <c r="U45">
        <f>IFERROR(Parameter!G54,"")</f>
        <v/>
      </c>
    </row>
    <row r="46">
      <c r="A46" s="18" t="n"/>
      <c r="B46" s="19" t="n"/>
      <c r="C46" s="8">
        <f>IF(B46="","",IFERROR(VLOOKUP(B46,Parameter!$A$14:$C$19,2,FALSE),""))</f>
        <v/>
      </c>
      <c r="D46" s="19" t="n"/>
      <c r="E46" s="20" t="n"/>
      <c r="F46" s="20" t="n"/>
      <c r="G46" s="20" t="n"/>
      <c r="H46" s="20" t="n"/>
      <c r="I46" s="24">
        <f>IF(OR(A46="",E46="",H46=""),"",IFERROR(MOD(H46-E46,1)*24,""))</f>
        <v/>
      </c>
      <c r="J46" s="24">
        <f>IF(OR(A46="",E46="",H46=""),"",IF(AND(F46="",G46=""),0,IF(OR(F46="",G46=""),"",IFERROR(MOD(G46-F46,1)*24,""))))</f>
        <v/>
      </c>
      <c r="K46" s="24">
        <f>IF(OR(I46="",J46=""),"",MAX(0,I46-J46))</f>
        <v/>
      </c>
      <c r="L46" s="24">
        <f>IF(B46="","",IFERROR(VLOOKUP(B46,Parameter!$A$14:$C$19,3,FALSE),""))</f>
        <v/>
      </c>
      <c r="M46" s="24">
        <f>IF(OR(K46="",L46=""),"",K46-L46)</f>
        <v/>
      </c>
      <c r="N46" s="19" t="n"/>
      <c r="O46" s="22" t="n"/>
      <c r="P46" s="25">
        <f>IF(COUNTA(A46:B46,D46:H46,N46:O46)=0,"",IF(A46="","Datum fehlt",IF(B46="","Kürzel fehlt",IF(C46="","Kürzel unbekannt",IF(D46="","Bereich fehlt",IF(E46="","Beginn fehlt",IF(H46="","Ende fehlt",IF(OR(AND(F46="",G46&lt;&gt;""),AND(F46&lt;&gt;"",G46="")),"Pause unvollständig",IF(AND(E46&lt;&gt;"",H46&lt;&gt;"",E46=H46),"Beginn und Ende gleich",IF(I46&gt;Parameter!$B$10,"Schichtdauer prüfen",IF(K46&gt;Parameter!$B$9,"Nettozeit prüfen",IF(AND(I46&gt;=Parameter!$B$7,J46&lt;Parameter!$B$8),"Pause prüfen",IF(N46="","Status fehlt","")))))))))))))</f>
        <v/>
      </c>
      <c r="S46">
        <f>IFERROR(Parameter!A55,"")</f>
        <v/>
      </c>
      <c r="T46">
        <f>IFERROR(Parameter!E55,"")</f>
        <v/>
      </c>
      <c r="U46">
        <f>IFERROR(Parameter!G55,"")</f>
        <v/>
      </c>
    </row>
    <row r="47">
      <c r="A47" s="18" t="n"/>
      <c r="B47" s="19" t="n"/>
      <c r="C47" s="6">
        <f>IF(B47="","",IFERROR(VLOOKUP(B47,Parameter!$A$14:$C$19,2,FALSE),""))</f>
        <v/>
      </c>
      <c r="D47" s="19" t="n"/>
      <c r="E47" s="20" t="n"/>
      <c r="F47" s="20" t="n"/>
      <c r="G47" s="20" t="n"/>
      <c r="H47" s="20" t="n"/>
      <c r="I47" s="21">
        <f>IF(OR(A47="",E47="",H47=""),"",IFERROR(MOD(H47-E47,1)*24,""))</f>
        <v/>
      </c>
      <c r="J47" s="21">
        <f>IF(OR(A47="",E47="",H47=""),"",IF(AND(F47="",G47=""),0,IF(OR(F47="",G47=""),"",IFERROR(MOD(G47-F47,1)*24,""))))</f>
        <v/>
      </c>
      <c r="K47" s="21">
        <f>IF(OR(I47="",J47=""),"",MAX(0,I47-J47))</f>
        <v/>
      </c>
      <c r="L47" s="21">
        <f>IF(B47="","",IFERROR(VLOOKUP(B47,Parameter!$A$14:$C$19,3,FALSE),""))</f>
        <v/>
      </c>
      <c r="M47" s="21">
        <f>IF(OR(K47="",L47=""),"",K47-L47)</f>
        <v/>
      </c>
      <c r="N47" s="19" t="n"/>
      <c r="O47" s="22" t="n"/>
      <c r="P47" s="23">
        <f>IF(COUNTA(A47:B47,D47:H47,N47:O47)=0,"",IF(A47="","Datum fehlt",IF(B47="","Kürzel fehlt",IF(C47="","Kürzel unbekannt",IF(D47="","Bereich fehlt",IF(E47="","Beginn fehlt",IF(H47="","Ende fehlt",IF(OR(AND(F47="",G47&lt;&gt;""),AND(F47&lt;&gt;"",G47="")),"Pause unvollständig",IF(AND(E47&lt;&gt;"",H47&lt;&gt;"",E47=H47),"Beginn und Ende gleich",IF(I47&gt;Parameter!$B$10,"Schichtdauer prüfen",IF(K47&gt;Parameter!$B$9,"Nettozeit prüfen",IF(AND(I47&gt;=Parameter!$B$7,J47&lt;Parameter!$B$8),"Pause prüfen",IF(N47="","Status fehlt","")))))))))))))</f>
        <v/>
      </c>
      <c r="S47">
        <f>IFERROR(Parameter!A56,"")</f>
        <v/>
      </c>
      <c r="T47">
        <f>IFERROR(Parameter!E56,"")</f>
        <v/>
      </c>
      <c r="U47">
        <f>IFERROR(Parameter!G56,"")</f>
        <v/>
      </c>
    </row>
    <row r="48">
      <c r="A48" s="18" t="n"/>
      <c r="B48" s="19" t="n"/>
      <c r="C48" s="8">
        <f>IF(B48="","",IFERROR(VLOOKUP(B48,Parameter!$A$14:$C$19,2,FALSE),""))</f>
        <v/>
      </c>
      <c r="D48" s="19" t="n"/>
      <c r="E48" s="20" t="n"/>
      <c r="F48" s="20" t="n"/>
      <c r="G48" s="20" t="n"/>
      <c r="H48" s="20" t="n"/>
      <c r="I48" s="24">
        <f>IF(OR(A48="",E48="",H48=""),"",IFERROR(MOD(H48-E48,1)*24,""))</f>
        <v/>
      </c>
      <c r="J48" s="24">
        <f>IF(OR(A48="",E48="",H48=""),"",IF(AND(F48="",G48=""),0,IF(OR(F48="",G48=""),"",IFERROR(MOD(G48-F48,1)*24,""))))</f>
        <v/>
      </c>
      <c r="K48" s="24">
        <f>IF(OR(I48="",J48=""),"",MAX(0,I48-J48))</f>
        <v/>
      </c>
      <c r="L48" s="24">
        <f>IF(B48="","",IFERROR(VLOOKUP(B48,Parameter!$A$14:$C$19,3,FALSE),""))</f>
        <v/>
      </c>
      <c r="M48" s="24">
        <f>IF(OR(K48="",L48=""),"",K48-L48)</f>
        <v/>
      </c>
      <c r="N48" s="19" t="n"/>
      <c r="O48" s="22" t="n"/>
      <c r="P48" s="25">
        <f>IF(COUNTA(A48:B48,D48:H48,N48:O48)=0,"",IF(A48="","Datum fehlt",IF(B48="","Kürzel fehlt",IF(C48="","Kürzel unbekannt",IF(D48="","Bereich fehlt",IF(E48="","Beginn fehlt",IF(H48="","Ende fehlt",IF(OR(AND(F48="",G48&lt;&gt;""),AND(F48&lt;&gt;"",G48="")),"Pause unvollständig",IF(AND(E48&lt;&gt;"",H48&lt;&gt;"",E48=H48),"Beginn und Ende gleich",IF(I48&gt;Parameter!$B$10,"Schichtdauer prüfen",IF(K48&gt;Parameter!$B$9,"Nettozeit prüfen",IF(AND(I48&gt;=Parameter!$B$7,J48&lt;Parameter!$B$8),"Pause prüfen",IF(N48="","Status fehlt","")))))))))))))</f>
        <v/>
      </c>
      <c r="S48">
        <f>IFERROR(Parameter!A57,"")</f>
        <v/>
      </c>
      <c r="T48">
        <f>IFERROR(Parameter!E57,"")</f>
        <v/>
      </c>
      <c r="U48">
        <f>IFERROR(Parameter!G57,"")</f>
        <v/>
      </c>
    </row>
    <row r="49">
      <c r="A49" s="18" t="n"/>
      <c r="B49" s="19" t="n"/>
      <c r="C49" s="6">
        <f>IF(B49="","",IFERROR(VLOOKUP(B49,Parameter!$A$14:$C$19,2,FALSE),""))</f>
        <v/>
      </c>
      <c r="D49" s="19" t="n"/>
      <c r="E49" s="20" t="n"/>
      <c r="F49" s="20" t="n"/>
      <c r="G49" s="20" t="n"/>
      <c r="H49" s="20" t="n"/>
      <c r="I49" s="21">
        <f>IF(OR(A49="",E49="",H49=""),"",IFERROR(MOD(H49-E49,1)*24,""))</f>
        <v/>
      </c>
      <c r="J49" s="21">
        <f>IF(OR(A49="",E49="",H49=""),"",IF(AND(F49="",G49=""),0,IF(OR(F49="",G49=""),"",IFERROR(MOD(G49-F49,1)*24,""))))</f>
        <v/>
      </c>
      <c r="K49" s="21">
        <f>IF(OR(I49="",J49=""),"",MAX(0,I49-J49))</f>
        <v/>
      </c>
      <c r="L49" s="21">
        <f>IF(B49="","",IFERROR(VLOOKUP(B49,Parameter!$A$14:$C$19,3,FALSE),""))</f>
        <v/>
      </c>
      <c r="M49" s="21">
        <f>IF(OR(K49="",L49=""),"",K49-L49)</f>
        <v/>
      </c>
      <c r="N49" s="19" t="n"/>
      <c r="O49" s="22" t="n"/>
      <c r="P49" s="23">
        <f>IF(COUNTA(A49:B49,D49:H49,N49:O49)=0,"",IF(A49="","Datum fehlt",IF(B49="","Kürzel fehlt",IF(C49="","Kürzel unbekannt",IF(D49="","Bereich fehlt",IF(E49="","Beginn fehlt",IF(H49="","Ende fehlt",IF(OR(AND(F49="",G49&lt;&gt;""),AND(F49&lt;&gt;"",G49="")),"Pause unvollständig",IF(AND(E49&lt;&gt;"",H49&lt;&gt;"",E49=H49),"Beginn und Ende gleich",IF(I49&gt;Parameter!$B$10,"Schichtdauer prüfen",IF(K49&gt;Parameter!$B$9,"Nettozeit prüfen",IF(AND(I49&gt;=Parameter!$B$7,J49&lt;Parameter!$B$8),"Pause prüfen",IF(N49="","Status fehlt","")))))))))))))</f>
        <v/>
      </c>
      <c r="S49">
        <f>IFERROR(Parameter!A58,"")</f>
        <v/>
      </c>
      <c r="T49">
        <f>IFERROR(Parameter!E58,"")</f>
        <v/>
      </c>
      <c r="U49">
        <f>IFERROR(Parameter!G58,"")</f>
        <v/>
      </c>
    </row>
    <row r="50">
      <c r="A50" s="18" t="n"/>
      <c r="B50" s="19" t="n"/>
      <c r="C50" s="8">
        <f>IF(B50="","",IFERROR(VLOOKUP(B50,Parameter!$A$14:$C$19,2,FALSE),""))</f>
        <v/>
      </c>
      <c r="D50" s="19" t="n"/>
      <c r="E50" s="20" t="n"/>
      <c r="F50" s="20" t="n"/>
      <c r="G50" s="20" t="n"/>
      <c r="H50" s="20" t="n"/>
      <c r="I50" s="24">
        <f>IF(OR(A50="",E50="",H50=""),"",IFERROR(MOD(H50-E50,1)*24,""))</f>
        <v/>
      </c>
      <c r="J50" s="24">
        <f>IF(OR(A50="",E50="",H50=""),"",IF(AND(F50="",G50=""),0,IF(OR(F50="",G50=""),"",IFERROR(MOD(G50-F50,1)*24,""))))</f>
        <v/>
      </c>
      <c r="K50" s="24">
        <f>IF(OR(I50="",J50=""),"",MAX(0,I50-J50))</f>
        <v/>
      </c>
      <c r="L50" s="24">
        <f>IF(B50="","",IFERROR(VLOOKUP(B50,Parameter!$A$14:$C$19,3,FALSE),""))</f>
        <v/>
      </c>
      <c r="M50" s="24">
        <f>IF(OR(K50="",L50=""),"",K50-L50)</f>
        <v/>
      </c>
      <c r="N50" s="19" t="n"/>
      <c r="O50" s="22" t="n"/>
      <c r="P50" s="25">
        <f>IF(COUNTA(A50:B50,D50:H50,N50:O50)=0,"",IF(A50="","Datum fehlt",IF(B50="","Kürzel fehlt",IF(C50="","Kürzel unbekannt",IF(D50="","Bereich fehlt",IF(E50="","Beginn fehlt",IF(H50="","Ende fehlt",IF(OR(AND(F50="",G50&lt;&gt;""),AND(F50&lt;&gt;"",G50="")),"Pause unvollständig",IF(AND(E50&lt;&gt;"",H50&lt;&gt;"",E50=H50),"Beginn und Ende gleich",IF(I50&gt;Parameter!$B$10,"Schichtdauer prüfen",IF(K50&gt;Parameter!$B$9,"Nettozeit prüfen",IF(AND(I50&gt;=Parameter!$B$7,J50&lt;Parameter!$B$8),"Pause prüfen",IF(N50="","Status fehlt","")))))))))))))</f>
        <v/>
      </c>
      <c r="S50">
        <f>IFERROR(Parameter!A59,"")</f>
        <v/>
      </c>
      <c r="T50">
        <f>IFERROR(Parameter!E59,"")</f>
        <v/>
      </c>
      <c r="U50">
        <f>IFERROR(Parameter!G59,"")</f>
        <v/>
      </c>
    </row>
    <row r="51">
      <c r="A51" s="18" t="n"/>
      <c r="B51" s="19" t="n"/>
      <c r="C51" s="6">
        <f>IF(B51="","",IFERROR(VLOOKUP(B51,Parameter!$A$14:$C$19,2,FALSE),""))</f>
        <v/>
      </c>
      <c r="D51" s="19" t="n"/>
      <c r="E51" s="20" t="n"/>
      <c r="F51" s="20" t="n"/>
      <c r="G51" s="20" t="n"/>
      <c r="H51" s="20" t="n"/>
      <c r="I51" s="21">
        <f>IF(OR(A51="",E51="",H51=""),"",IFERROR(MOD(H51-E51,1)*24,""))</f>
        <v/>
      </c>
      <c r="J51" s="21">
        <f>IF(OR(A51="",E51="",H51=""),"",IF(AND(F51="",G51=""),0,IF(OR(F51="",G51=""),"",IFERROR(MOD(G51-F51,1)*24,""))))</f>
        <v/>
      </c>
      <c r="K51" s="21">
        <f>IF(OR(I51="",J51=""),"",MAX(0,I51-J51))</f>
        <v/>
      </c>
      <c r="L51" s="21">
        <f>IF(B51="","",IFERROR(VLOOKUP(B51,Parameter!$A$14:$C$19,3,FALSE),""))</f>
        <v/>
      </c>
      <c r="M51" s="21">
        <f>IF(OR(K51="",L51=""),"",K51-L51)</f>
        <v/>
      </c>
      <c r="N51" s="19" t="n"/>
      <c r="O51" s="22" t="n"/>
      <c r="P51" s="23">
        <f>IF(COUNTA(A51:B51,D51:H51,N51:O51)=0,"",IF(A51="","Datum fehlt",IF(B51="","Kürzel fehlt",IF(C51="","Kürzel unbekannt",IF(D51="","Bereich fehlt",IF(E51="","Beginn fehlt",IF(H51="","Ende fehlt",IF(OR(AND(F51="",G51&lt;&gt;""),AND(F51&lt;&gt;"",G51="")),"Pause unvollständig",IF(AND(E51&lt;&gt;"",H51&lt;&gt;"",E51=H51),"Beginn und Ende gleich",IF(I51&gt;Parameter!$B$10,"Schichtdauer prüfen",IF(K51&gt;Parameter!$B$9,"Nettozeit prüfen",IF(AND(I51&gt;=Parameter!$B$7,J51&lt;Parameter!$B$8),"Pause prüfen",IF(N51="","Status fehlt","")))))))))))))</f>
        <v/>
      </c>
      <c r="S51">
        <f>IFERROR(Parameter!A60,"")</f>
        <v/>
      </c>
      <c r="T51">
        <f>IFERROR(Parameter!E60,"")</f>
        <v/>
      </c>
      <c r="U51">
        <f>IFERROR(Parameter!G60,"")</f>
        <v/>
      </c>
    </row>
    <row r="52">
      <c r="A52" s="18" t="n"/>
      <c r="B52" s="19" t="n"/>
      <c r="C52" s="8">
        <f>IF(B52="","",IFERROR(VLOOKUP(B52,Parameter!$A$14:$C$19,2,FALSE),""))</f>
        <v/>
      </c>
      <c r="D52" s="19" t="n"/>
      <c r="E52" s="20" t="n"/>
      <c r="F52" s="20" t="n"/>
      <c r="G52" s="20" t="n"/>
      <c r="H52" s="20" t="n"/>
      <c r="I52" s="24">
        <f>IF(OR(A52="",E52="",H52=""),"",IFERROR(MOD(H52-E52,1)*24,""))</f>
        <v/>
      </c>
      <c r="J52" s="24">
        <f>IF(OR(A52="",E52="",H52=""),"",IF(AND(F52="",G52=""),0,IF(OR(F52="",G52=""),"",IFERROR(MOD(G52-F52,1)*24,""))))</f>
        <v/>
      </c>
      <c r="K52" s="24">
        <f>IF(OR(I52="",J52=""),"",MAX(0,I52-J52))</f>
        <v/>
      </c>
      <c r="L52" s="24">
        <f>IF(B52="","",IFERROR(VLOOKUP(B52,Parameter!$A$14:$C$19,3,FALSE),""))</f>
        <v/>
      </c>
      <c r="M52" s="24">
        <f>IF(OR(K52="",L52=""),"",K52-L52)</f>
        <v/>
      </c>
      <c r="N52" s="19" t="n"/>
      <c r="O52" s="22" t="n"/>
      <c r="P52" s="25">
        <f>IF(COUNTA(A52:B52,D52:H52,N52:O52)=0,"",IF(A52="","Datum fehlt",IF(B52="","Kürzel fehlt",IF(C52="","Kürzel unbekannt",IF(D52="","Bereich fehlt",IF(E52="","Beginn fehlt",IF(H52="","Ende fehlt",IF(OR(AND(F52="",G52&lt;&gt;""),AND(F52&lt;&gt;"",G52="")),"Pause unvollständig",IF(AND(E52&lt;&gt;"",H52&lt;&gt;"",E52=H52),"Beginn und Ende gleich",IF(I52&gt;Parameter!$B$10,"Schichtdauer prüfen",IF(K52&gt;Parameter!$B$9,"Nettozeit prüfen",IF(AND(I52&gt;=Parameter!$B$7,J52&lt;Parameter!$B$8),"Pause prüfen",IF(N52="","Status fehlt","")))))))))))))</f>
        <v/>
      </c>
      <c r="S52">
        <f>IFERROR(Parameter!A61,"")</f>
        <v/>
      </c>
      <c r="T52">
        <f>IFERROR(Parameter!E61,"")</f>
        <v/>
      </c>
      <c r="U52">
        <f>IFERROR(Parameter!G61,"")</f>
        <v/>
      </c>
    </row>
    <row r="53">
      <c r="A53" s="18" t="n"/>
      <c r="B53" s="19" t="n"/>
      <c r="C53" s="6">
        <f>IF(B53="","",IFERROR(VLOOKUP(B53,Parameter!$A$14:$C$19,2,FALSE),""))</f>
        <v/>
      </c>
      <c r="D53" s="19" t="n"/>
      <c r="E53" s="20" t="n"/>
      <c r="F53" s="20" t="n"/>
      <c r="G53" s="20" t="n"/>
      <c r="H53" s="20" t="n"/>
      <c r="I53" s="21">
        <f>IF(OR(A53="",E53="",H53=""),"",IFERROR(MOD(H53-E53,1)*24,""))</f>
        <v/>
      </c>
      <c r="J53" s="21">
        <f>IF(OR(A53="",E53="",H53=""),"",IF(AND(F53="",G53=""),0,IF(OR(F53="",G53=""),"",IFERROR(MOD(G53-F53,1)*24,""))))</f>
        <v/>
      </c>
      <c r="K53" s="21">
        <f>IF(OR(I53="",J53=""),"",MAX(0,I53-J53))</f>
        <v/>
      </c>
      <c r="L53" s="21">
        <f>IF(B53="","",IFERROR(VLOOKUP(B53,Parameter!$A$14:$C$19,3,FALSE),""))</f>
        <v/>
      </c>
      <c r="M53" s="21">
        <f>IF(OR(K53="",L53=""),"",K53-L53)</f>
        <v/>
      </c>
      <c r="N53" s="19" t="n"/>
      <c r="O53" s="22" t="n"/>
      <c r="P53" s="23">
        <f>IF(COUNTA(A53:B53,D53:H53,N53:O53)=0,"",IF(A53="","Datum fehlt",IF(B53="","Kürzel fehlt",IF(C53="","Kürzel unbekannt",IF(D53="","Bereich fehlt",IF(E53="","Beginn fehlt",IF(H53="","Ende fehlt",IF(OR(AND(F53="",G53&lt;&gt;""),AND(F53&lt;&gt;"",G53="")),"Pause unvollständig",IF(AND(E53&lt;&gt;"",H53&lt;&gt;"",E53=H53),"Beginn und Ende gleich",IF(I53&gt;Parameter!$B$10,"Schichtdauer prüfen",IF(K53&gt;Parameter!$B$9,"Nettozeit prüfen",IF(AND(I53&gt;=Parameter!$B$7,J53&lt;Parameter!$B$8),"Pause prüfen",IF(N53="","Status fehlt","")))))))))))))</f>
        <v/>
      </c>
      <c r="S53">
        <f>IFERROR(Parameter!A62,"")</f>
        <v/>
      </c>
      <c r="T53">
        <f>IFERROR(Parameter!E62,"")</f>
        <v/>
      </c>
      <c r="U53">
        <f>IFERROR(Parameter!G62,"")</f>
        <v/>
      </c>
    </row>
    <row r="54">
      <c r="A54" s="18" t="n"/>
      <c r="B54" s="19" t="n"/>
      <c r="C54" s="8">
        <f>IF(B54="","",IFERROR(VLOOKUP(B54,Parameter!$A$14:$C$19,2,FALSE),""))</f>
        <v/>
      </c>
      <c r="D54" s="19" t="n"/>
      <c r="E54" s="20" t="n"/>
      <c r="F54" s="20" t="n"/>
      <c r="G54" s="20" t="n"/>
      <c r="H54" s="20" t="n"/>
      <c r="I54" s="24">
        <f>IF(OR(A54="",E54="",H54=""),"",IFERROR(MOD(H54-E54,1)*24,""))</f>
        <v/>
      </c>
      <c r="J54" s="24">
        <f>IF(OR(A54="",E54="",H54=""),"",IF(AND(F54="",G54=""),0,IF(OR(F54="",G54=""),"",IFERROR(MOD(G54-F54,1)*24,""))))</f>
        <v/>
      </c>
      <c r="K54" s="24">
        <f>IF(OR(I54="",J54=""),"",MAX(0,I54-J54))</f>
        <v/>
      </c>
      <c r="L54" s="24">
        <f>IF(B54="","",IFERROR(VLOOKUP(B54,Parameter!$A$14:$C$19,3,FALSE),""))</f>
        <v/>
      </c>
      <c r="M54" s="24">
        <f>IF(OR(K54="",L54=""),"",K54-L54)</f>
        <v/>
      </c>
      <c r="N54" s="19" t="n"/>
      <c r="O54" s="22" t="n"/>
      <c r="P54" s="25">
        <f>IF(COUNTA(A54:B54,D54:H54,N54:O54)=0,"",IF(A54="","Datum fehlt",IF(B54="","Kürzel fehlt",IF(C54="","Kürzel unbekannt",IF(D54="","Bereich fehlt",IF(E54="","Beginn fehlt",IF(H54="","Ende fehlt",IF(OR(AND(F54="",G54&lt;&gt;""),AND(F54&lt;&gt;"",G54="")),"Pause unvollständig",IF(AND(E54&lt;&gt;"",H54&lt;&gt;"",E54=H54),"Beginn und Ende gleich",IF(I54&gt;Parameter!$B$10,"Schichtdauer prüfen",IF(K54&gt;Parameter!$B$9,"Nettozeit prüfen",IF(AND(I54&gt;=Parameter!$B$7,J54&lt;Parameter!$B$8),"Pause prüfen",IF(N54="","Status fehlt","")))))))))))))</f>
        <v/>
      </c>
      <c r="S54">
        <f>IFERROR(Parameter!A63,"")</f>
        <v/>
      </c>
      <c r="T54">
        <f>IFERROR(Parameter!E63,"")</f>
        <v/>
      </c>
      <c r="U54">
        <f>IFERROR(Parameter!G63,"")</f>
        <v/>
      </c>
    </row>
    <row r="55">
      <c r="A55" s="18" t="n"/>
      <c r="B55" s="19" t="n"/>
      <c r="C55" s="6">
        <f>IF(B55="","",IFERROR(VLOOKUP(B55,Parameter!$A$14:$C$19,2,FALSE),""))</f>
        <v/>
      </c>
      <c r="D55" s="19" t="n"/>
      <c r="E55" s="20" t="n"/>
      <c r="F55" s="20" t="n"/>
      <c r="G55" s="20" t="n"/>
      <c r="H55" s="20" t="n"/>
      <c r="I55" s="21">
        <f>IF(OR(A55="",E55="",H55=""),"",IFERROR(MOD(H55-E55,1)*24,""))</f>
        <v/>
      </c>
      <c r="J55" s="21">
        <f>IF(OR(A55="",E55="",H55=""),"",IF(AND(F55="",G55=""),0,IF(OR(F55="",G55=""),"",IFERROR(MOD(G55-F55,1)*24,""))))</f>
        <v/>
      </c>
      <c r="K55" s="21">
        <f>IF(OR(I55="",J55=""),"",MAX(0,I55-J55))</f>
        <v/>
      </c>
      <c r="L55" s="21">
        <f>IF(B55="","",IFERROR(VLOOKUP(B55,Parameter!$A$14:$C$19,3,FALSE),""))</f>
        <v/>
      </c>
      <c r="M55" s="21">
        <f>IF(OR(K55="",L55=""),"",K55-L55)</f>
        <v/>
      </c>
      <c r="N55" s="19" t="n"/>
      <c r="O55" s="22" t="n"/>
      <c r="P55" s="23">
        <f>IF(COUNTA(A55:B55,D55:H55,N55:O55)=0,"",IF(A55="","Datum fehlt",IF(B55="","Kürzel fehlt",IF(C55="","Kürzel unbekannt",IF(D55="","Bereich fehlt",IF(E55="","Beginn fehlt",IF(H55="","Ende fehlt",IF(OR(AND(F55="",G55&lt;&gt;""),AND(F55&lt;&gt;"",G55="")),"Pause unvollständig",IF(AND(E55&lt;&gt;"",H55&lt;&gt;"",E55=H55),"Beginn und Ende gleich",IF(I55&gt;Parameter!$B$10,"Schichtdauer prüfen",IF(K55&gt;Parameter!$B$9,"Nettozeit prüfen",IF(AND(I55&gt;=Parameter!$B$7,J55&lt;Parameter!$B$8),"Pause prüfen",IF(N55="","Status fehlt","")))))))))))))</f>
        <v/>
      </c>
      <c r="S55">
        <f>IFERROR(Parameter!A64,"")</f>
        <v/>
      </c>
      <c r="T55">
        <f>IFERROR(Parameter!E64,"")</f>
        <v/>
      </c>
      <c r="U55">
        <f>IFERROR(Parameter!G64,"")</f>
        <v/>
      </c>
    </row>
    <row r="56">
      <c r="A56" s="18" t="n"/>
      <c r="B56" s="19" t="n"/>
      <c r="C56" s="8">
        <f>IF(B56="","",IFERROR(VLOOKUP(B56,Parameter!$A$14:$C$19,2,FALSE),""))</f>
        <v/>
      </c>
      <c r="D56" s="19" t="n"/>
      <c r="E56" s="20" t="n"/>
      <c r="F56" s="20" t="n"/>
      <c r="G56" s="20" t="n"/>
      <c r="H56" s="20" t="n"/>
      <c r="I56" s="24">
        <f>IF(OR(A56="",E56="",H56=""),"",IFERROR(MOD(H56-E56,1)*24,""))</f>
        <v/>
      </c>
      <c r="J56" s="24">
        <f>IF(OR(A56="",E56="",H56=""),"",IF(AND(F56="",G56=""),0,IF(OR(F56="",G56=""),"",IFERROR(MOD(G56-F56,1)*24,""))))</f>
        <v/>
      </c>
      <c r="K56" s="24">
        <f>IF(OR(I56="",J56=""),"",MAX(0,I56-J56))</f>
        <v/>
      </c>
      <c r="L56" s="24">
        <f>IF(B56="","",IFERROR(VLOOKUP(B56,Parameter!$A$14:$C$19,3,FALSE),""))</f>
        <v/>
      </c>
      <c r="M56" s="24">
        <f>IF(OR(K56="",L56=""),"",K56-L56)</f>
        <v/>
      </c>
      <c r="N56" s="19" t="n"/>
      <c r="O56" s="22" t="n"/>
      <c r="P56" s="25">
        <f>IF(COUNTA(A56:B56,D56:H56,N56:O56)=0,"",IF(A56="","Datum fehlt",IF(B56="","Kürzel fehlt",IF(C56="","Kürzel unbekannt",IF(D56="","Bereich fehlt",IF(E56="","Beginn fehlt",IF(H56="","Ende fehlt",IF(OR(AND(F56="",G56&lt;&gt;""),AND(F56&lt;&gt;"",G56="")),"Pause unvollständig",IF(AND(E56&lt;&gt;"",H56&lt;&gt;"",E56=H56),"Beginn und Ende gleich",IF(I56&gt;Parameter!$B$10,"Schichtdauer prüfen",IF(K56&gt;Parameter!$B$9,"Nettozeit prüfen",IF(AND(I56&gt;=Parameter!$B$7,J56&lt;Parameter!$B$8),"Pause prüfen",IF(N56="","Status fehlt","")))))))))))))</f>
        <v/>
      </c>
      <c r="S56">
        <f>IFERROR(Parameter!A65,"")</f>
        <v/>
      </c>
      <c r="T56">
        <f>IFERROR(Parameter!E65,"")</f>
        <v/>
      </c>
      <c r="U56">
        <f>IFERROR(Parameter!G65,"")</f>
        <v/>
      </c>
    </row>
    <row r="57">
      <c r="A57" s="18" t="n"/>
      <c r="B57" s="19" t="n"/>
      <c r="C57" s="6">
        <f>IF(B57="","",IFERROR(VLOOKUP(B57,Parameter!$A$14:$C$19,2,FALSE),""))</f>
        <v/>
      </c>
      <c r="D57" s="19" t="n"/>
      <c r="E57" s="20" t="n"/>
      <c r="F57" s="20" t="n"/>
      <c r="G57" s="20" t="n"/>
      <c r="H57" s="20" t="n"/>
      <c r="I57" s="21">
        <f>IF(OR(A57="",E57="",H57=""),"",IFERROR(MOD(H57-E57,1)*24,""))</f>
        <v/>
      </c>
      <c r="J57" s="21">
        <f>IF(OR(A57="",E57="",H57=""),"",IF(AND(F57="",G57=""),0,IF(OR(F57="",G57=""),"",IFERROR(MOD(G57-F57,1)*24,""))))</f>
        <v/>
      </c>
      <c r="K57" s="21">
        <f>IF(OR(I57="",J57=""),"",MAX(0,I57-J57))</f>
        <v/>
      </c>
      <c r="L57" s="21">
        <f>IF(B57="","",IFERROR(VLOOKUP(B57,Parameter!$A$14:$C$19,3,FALSE),""))</f>
        <v/>
      </c>
      <c r="M57" s="21">
        <f>IF(OR(K57="",L57=""),"",K57-L57)</f>
        <v/>
      </c>
      <c r="N57" s="19" t="n"/>
      <c r="O57" s="22" t="n"/>
      <c r="P57" s="23">
        <f>IF(COUNTA(A57:B57,D57:H57,N57:O57)=0,"",IF(A57="","Datum fehlt",IF(B57="","Kürzel fehlt",IF(C57="","Kürzel unbekannt",IF(D57="","Bereich fehlt",IF(E57="","Beginn fehlt",IF(H57="","Ende fehlt",IF(OR(AND(F57="",G57&lt;&gt;""),AND(F57&lt;&gt;"",G57="")),"Pause unvollständig",IF(AND(E57&lt;&gt;"",H57&lt;&gt;"",E57=H57),"Beginn und Ende gleich",IF(I57&gt;Parameter!$B$10,"Schichtdauer prüfen",IF(K57&gt;Parameter!$B$9,"Nettozeit prüfen",IF(AND(I57&gt;=Parameter!$B$7,J57&lt;Parameter!$B$8),"Pause prüfen",IF(N57="","Status fehlt","")))))))))))))</f>
        <v/>
      </c>
      <c r="S57">
        <f>IFERROR(Parameter!A66,"")</f>
        <v/>
      </c>
      <c r="T57">
        <f>IFERROR(Parameter!E66,"")</f>
        <v/>
      </c>
      <c r="U57">
        <f>IFERROR(Parameter!G66,"")</f>
        <v/>
      </c>
    </row>
    <row r="58">
      <c r="A58" s="18" t="n"/>
      <c r="B58" s="19" t="n"/>
      <c r="C58" s="8">
        <f>IF(B58="","",IFERROR(VLOOKUP(B58,Parameter!$A$14:$C$19,2,FALSE),""))</f>
        <v/>
      </c>
      <c r="D58" s="19" t="n"/>
      <c r="E58" s="20" t="n"/>
      <c r="F58" s="20" t="n"/>
      <c r="G58" s="20" t="n"/>
      <c r="H58" s="20" t="n"/>
      <c r="I58" s="24">
        <f>IF(OR(A58="",E58="",H58=""),"",IFERROR(MOD(H58-E58,1)*24,""))</f>
        <v/>
      </c>
      <c r="J58" s="24">
        <f>IF(OR(A58="",E58="",H58=""),"",IF(AND(F58="",G58=""),0,IF(OR(F58="",G58=""),"",IFERROR(MOD(G58-F58,1)*24,""))))</f>
        <v/>
      </c>
      <c r="K58" s="24">
        <f>IF(OR(I58="",J58=""),"",MAX(0,I58-J58))</f>
        <v/>
      </c>
      <c r="L58" s="24">
        <f>IF(B58="","",IFERROR(VLOOKUP(B58,Parameter!$A$14:$C$19,3,FALSE),""))</f>
        <v/>
      </c>
      <c r="M58" s="24">
        <f>IF(OR(K58="",L58=""),"",K58-L58)</f>
        <v/>
      </c>
      <c r="N58" s="19" t="n"/>
      <c r="O58" s="22" t="n"/>
      <c r="P58" s="25">
        <f>IF(COUNTA(A58:B58,D58:H58,N58:O58)=0,"",IF(A58="","Datum fehlt",IF(B58="","Kürzel fehlt",IF(C58="","Kürzel unbekannt",IF(D58="","Bereich fehlt",IF(E58="","Beginn fehlt",IF(H58="","Ende fehlt",IF(OR(AND(F58="",G58&lt;&gt;""),AND(F58&lt;&gt;"",G58="")),"Pause unvollständig",IF(AND(E58&lt;&gt;"",H58&lt;&gt;"",E58=H58),"Beginn und Ende gleich",IF(I58&gt;Parameter!$B$10,"Schichtdauer prüfen",IF(K58&gt;Parameter!$B$9,"Nettozeit prüfen",IF(AND(I58&gt;=Parameter!$B$7,J58&lt;Parameter!$B$8),"Pause prüfen",IF(N58="","Status fehlt","")))))))))))))</f>
        <v/>
      </c>
      <c r="S58">
        <f>IFERROR(Parameter!A67,"")</f>
        <v/>
      </c>
      <c r="T58">
        <f>IFERROR(Parameter!E67,"")</f>
        <v/>
      </c>
      <c r="U58">
        <f>IFERROR(Parameter!G67,"")</f>
        <v/>
      </c>
    </row>
    <row r="59">
      <c r="A59" s="18" t="n"/>
      <c r="B59" s="19" t="n"/>
      <c r="C59" s="6">
        <f>IF(B59="","",IFERROR(VLOOKUP(B59,Parameter!$A$14:$C$19,2,FALSE),""))</f>
        <v/>
      </c>
      <c r="D59" s="19" t="n"/>
      <c r="E59" s="20" t="n"/>
      <c r="F59" s="20" t="n"/>
      <c r="G59" s="20" t="n"/>
      <c r="H59" s="20" t="n"/>
      <c r="I59" s="21">
        <f>IF(OR(A59="",E59="",H59=""),"",IFERROR(MOD(H59-E59,1)*24,""))</f>
        <v/>
      </c>
      <c r="J59" s="21">
        <f>IF(OR(A59="",E59="",H59=""),"",IF(AND(F59="",G59=""),0,IF(OR(F59="",G59=""),"",IFERROR(MOD(G59-F59,1)*24,""))))</f>
        <v/>
      </c>
      <c r="K59" s="21">
        <f>IF(OR(I59="",J59=""),"",MAX(0,I59-J59))</f>
        <v/>
      </c>
      <c r="L59" s="21">
        <f>IF(B59="","",IFERROR(VLOOKUP(B59,Parameter!$A$14:$C$19,3,FALSE),""))</f>
        <v/>
      </c>
      <c r="M59" s="21">
        <f>IF(OR(K59="",L59=""),"",K59-L59)</f>
        <v/>
      </c>
      <c r="N59" s="19" t="n"/>
      <c r="O59" s="22" t="n"/>
      <c r="P59" s="23">
        <f>IF(COUNTA(A59:B59,D59:H59,N59:O59)=0,"",IF(A59="","Datum fehlt",IF(B59="","Kürzel fehlt",IF(C59="","Kürzel unbekannt",IF(D59="","Bereich fehlt",IF(E59="","Beginn fehlt",IF(H59="","Ende fehlt",IF(OR(AND(F59="",G59&lt;&gt;""),AND(F59&lt;&gt;"",G59="")),"Pause unvollständig",IF(AND(E59&lt;&gt;"",H59&lt;&gt;"",E59=H59),"Beginn und Ende gleich",IF(I59&gt;Parameter!$B$10,"Schichtdauer prüfen",IF(K59&gt;Parameter!$B$9,"Nettozeit prüfen",IF(AND(I59&gt;=Parameter!$B$7,J59&lt;Parameter!$B$8),"Pause prüfen",IF(N59="","Status fehlt","")))))))))))))</f>
        <v/>
      </c>
      <c r="S59">
        <f>IFERROR(Parameter!A68,"")</f>
        <v/>
      </c>
      <c r="T59">
        <f>IFERROR(Parameter!E68,"")</f>
        <v/>
      </c>
      <c r="U59">
        <f>IFERROR(Parameter!G68,"")</f>
        <v/>
      </c>
    </row>
    <row r="60">
      <c r="A60" s="18" t="n"/>
      <c r="B60" s="19" t="n"/>
      <c r="C60" s="8">
        <f>IF(B60="","",IFERROR(VLOOKUP(B60,Parameter!$A$14:$C$19,2,FALSE),""))</f>
        <v/>
      </c>
      <c r="D60" s="19" t="n"/>
      <c r="E60" s="20" t="n"/>
      <c r="F60" s="20" t="n"/>
      <c r="G60" s="20" t="n"/>
      <c r="H60" s="20" t="n"/>
      <c r="I60" s="24">
        <f>IF(OR(A60="",E60="",H60=""),"",IFERROR(MOD(H60-E60,1)*24,""))</f>
        <v/>
      </c>
      <c r="J60" s="24">
        <f>IF(OR(A60="",E60="",H60=""),"",IF(AND(F60="",G60=""),0,IF(OR(F60="",G60=""),"",IFERROR(MOD(G60-F60,1)*24,""))))</f>
        <v/>
      </c>
      <c r="K60" s="24">
        <f>IF(OR(I60="",J60=""),"",MAX(0,I60-J60))</f>
        <v/>
      </c>
      <c r="L60" s="24">
        <f>IF(B60="","",IFERROR(VLOOKUP(B60,Parameter!$A$14:$C$19,3,FALSE),""))</f>
        <v/>
      </c>
      <c r="M60" s="24">
        <f>IF(OR(K60="",L60=""),"",K60-L60)</f>
        <v/>
      </c>
      <c r="N60" s="19" t="n"/>
      <c r="O60" s="22" t="n"/>
      <c r="P60" s="25">
        <f>IF(COUNTA(A60:B60,D60:H60,N60:O60)=0,"",IF(A60="","Datum fehlt",IF(B60="","Kürzel fehlt",IF(C60="","Kürzel unbekannt",IF(D60="","Bereich fehlt",IF(E60="","Beginn fehlt",IF(H60="","Ende fehlt",IF(OR(AND(F60="",G60&lt;&gt;""),AND(F60&lt;&gt;"",G60="")),"Pause unvollständig",IF(AND(E60&lt;&gt;"",H60&lt;&gt;"",E60=H60),"Beginn und Ende gleich",IF(I60&gt;Parameter!$B$10,"Schichtdauer prüfen",IF(K60&gt;Parameter!$B$9,"Nettozeit prüfen",IF(AND(I60&gt;=Parameter!$B$7,J60&lt;Parameter!$B$8),"Pause prüfen",IF(N60="","Status fehlt","")))))))))))))</f>
        <v/>
      </c>
      <c r="S60">
        <f>IFERROR(Parameter!A69,"")</f>
        <v/>
      </c>
      <c r="T60">
        <f>IFERROR(Parameter!E69,"")</f>
        <v/>
      </c>
      <c r="U60">
        <f>IFERROR(Parameter!G69,"")</f>
        <v/>
      </c>
    </row>
    <row r="61">
      <c r="A61" s="18" t="n"/>
      <c r="B61" s="19" t="n"/>
      <c r="C61" s="6">
        <f>IF(B61="","",IFERROR(VLOOKUP(B61,Parameter!$A$14:$C$19,2,FALSE),""))</f>
        <v/>
      </c>
      <c r="D61" s="19" t="n"/>
      <c r="E61" s="20" t="n"/>
      <c r="F61" s="20" t="n"/>
      <c r="G61" s="20" t="n"/>
      <c r="H61" s="20" t="n"/>
      <c r="I61" s="21">
        <f>IF(OR(A61="",E61="",H61=""),"",IFERROR(MOD(H61-E61,1)*24,""))</f>
        <v/>
      </c>
      <c r="J61" s="21">
        <f>IF(OR(A61="",E61="",H61=""),"",IF(AND(F61="",G61=""),0,IF(OR(F61="",G61=""),"",IFERROR(MOD(G61-F61,1)*24,""))))</f>
        <v/>
      </c>
      <c r="K61" s="21">
        <f>IF(OR(I61="",J61=""),"",MAX(0,I61-J61))</f>
        <v/>
      </c>
      <c r="L61" s="21">
        <f>IF(B61="","",IFERROR(VLOOKUP(B61,Parameter!$A$14:$C$19,3,FALSE),""))</f>
        <v/>
      </c>
      <c r="M61" s="21">
        <f>IF(OR(K61="",L61=""),"",K61-L61)</f>
        <v/>
      </c>
      <c r="N61" s="19" t="n"/>
      <c r="O61" s="22" t="n"/>
      <c r="P61" s="23">
        <f>IF(COUNTA(A61:B61,D61:H61,N61:O61)=0,"",IF(A61="","Datum fehlt",IF(B61="","Kürzel fehlt",IF(C61="","Kürzel unbekannt",IF(D61="","Bereich fehlt",IF(E61="","Beginn fehlt",IF(H61="","Ende fehlt",IF(OR(AND(F61="",G61&lt;&gt;""),AND(F61&lt;&gt;"",G61="")),"Pause unvollständig",IF(AND(E61&lt;&gt;"",H61&lt;&gt;"",E61=H61),"Beginn und Ende gleich",IF(I61&gt;Parameter!$B$10,"Schichtdauer prüfen",IF(K61&gt;Parameter!$B$9,"Nettozeit prüfen",IF(AND(I61&gt;=Parameter!$B$7,J61&lt;Parameter!$B$8),"Pause prüfen",IF(N61="","Status fehlt","")))))))))))))</f>
        <v/>
      </c>
      <c r="S61">
        <f>IFERROR(Parameter!A70,"")</f>
        <v/>
      </c>
      <c r="T61">
        <f>IFERROR(Parameter!E70,"")</f>
        <v/>
      </c>
      <c r="U61">
        <f>IFERROR(Parameter!G70,"")</f>
        <v/>
      </c>
    </row>
    <row r="62">
      <c r="A62" s="18" t="n"/>
      <c r="B62" s="19" t="n"/>
      <c r="C62" s="8">
        <f>IF(B62="","",IFERROR(VLOOKUP(B62,Parameter!$A$14:$C$19,2,FALSE),""))</f>
        <v/>
      </c>
      <c r="D62" s="19" t="n"/>
      <c r="E62" s="20" t="n"/>
      <c r="F62" s="20" t="n"/>
      <c r="G62" s="20" t="n"/>
      <c r="H62" s="20" t="n"/>
      <c r="I62" s="24">
        <f>IF(OR(A62="",E62="",H62=""),"",IFERROR(MOD(H62-E62,1)*24,""))</f>
        <v/>
      </c>
      <c r="J62" s="24">
        <f>IF(OR(A62="",E62="",H62=""),"",IF(AND(F62="",G62=""),0,IF(OR(F62="",G62=""),"",IFERROR(MOD(G62-F62,1)*24,""))))</f>
        <v/>
      </c>
      <c r="K62" s="24">
        <f>IF(OR(I62="",J62=""),"",MAX(0,I62-J62))</f>
        <v/>
      </c>
      <c r="L62" s="24">
        <f>IF(B62="","",IFERROR(VLOOKUP(B62,Parameter!$A$14:$C$19,3,FALSE),""))</f>
        <v/>
      </c>
      <c r="M62" s="24">
        <f>IF(OR(K62="",L62=""),"",K62-L62)</f>
        <v/>
      </c>
      <c r="N62" s="19" t="n"/>
      <c r="O62" s="22" t="n"/>
      <c r="P62" s="25">
        <f>IF(COUNTA(A62:B62,D62:H62,N62:O62)=0,"",IF(A62="","Datum fehlt",IF(B62="","Kürzel fehlt",IF(C62="","Kürzel unbekannt",IF(D62="","Bereich fehlt",IF(E62="","Beginn fehlt",IF(H62="","Ende fehlt",IF(OR(AND(F62="",G62&lt;&gt;""),AND(F62&lt;&gt;"",G62="")),"Pause unvollständig",IF(AND(E62&lt;&gt;"",H62&lt;&gt;"",E62=H62),"Beginn und Ende gleich",IF(I62&gt;Parameter!$B$10,"Schichtdauer prüfen",IF(K62&gt;Parameter!$B$9,"Nettozeit prüfen",IF(AND(I62&gt;=Parameter!$B$7,J62&lt;Parameter!$B$8),"Pause prüfen",IF(N62="","Status fehlt","")))))))))))))</f>
        <v/>
      </c>
      <c r="S62">
        <f>IFERROR(Parameter!A71,"")</f>
        <v/>
      </c>
      <c r="T62">
        <f>IFERROR(Parameter!E71,"")</f>
        <v/>
      </c>
      <c r="U62">
        <f>IFERROR(Parameter!G71,"")</f>
        <v/>
      </c>
    </row>
    <row r="63">
      <c r="A63" s="18" t="n"/>
      <c r="B63" s="19" t="n"/>
      <c r="C63" s="6">
        <f>IF(B63="","",IFERROR(VLOOKUP(B63,Parameter!$A$14:$C$19,2,FALSE),""))</f>
        <v/>
      </c>
      <c r="D63" s="19" t="n"/>
      <c r="E63" s="20" t="n"/>
      <c r="F63" s="20" t="n"/>
      <c r="G63" s="20" t="n"/>
      <c r="H63" s="20" t="n"/>
      <c r="I63" s="21">
        <f>IF(OR(A63="",E63="",H63=""),"",IFERROR(MOD(H63-E63,1)*24,""))</f>
        <v/>
      </c>
      <c r="J63" s="21">
        <f>IF(OR(A63="",E63="",H63=""),"",IF(AND(F63="",G63=""),0,IF(OR(F63="",G63=""),"",IFERROR(MOD(G63-F63,1)*24,""))))</f>
        <v/>
      </c>
      <c r="K63" s="21">
        <f>IF(OR(I63="",J63=""),"",MAX(0,I63-J63))</f>
        <v/>
      </c>
      <c r="L63" s="21">
        <f>IF(B63="","",IFERROR(VLOOKUP(B63,Parameter!$A$14:$C$19,3,FALSE),""))</f>
        <v/>
      </c>
      <c r="M63" s="21">
        <f>IF(OR(K63="",L63=""),"",K63-L63)</f>
        <v/>
      </c>
      <c r="N63" s="19" t="n"/>
      <c r="O63" s="22" t="n"/>
      <c r="P63" s="23">
        <f>IF(COUNTA(A63:B63,D63:H63,N63:O63)=0,"",IF(A63="","Datum fehlt",IF(B63="","Kürzel fehlt",IF(C63="","Kürzel unbekannt",IF(D63="","Bereich fehlt",IF(E63="","Beginn fehlt",IF(H63="","Ende fehlt",IF(OR(AND(F63="",G63&lt;&gt;""),AND(F63&lt;&gt;"",G63="")),"Pause unvollständig",IF(AND(E63&lt;&gt;"",H63&lt;&gt;"",E63=H63),"Beginn und Ende gleich",IF(I63&gt;Parameter!$B$10,"Schichtdauer prüfen",IF(K63&gt;Parameter!$B$9,"Nettozeit prüfen",IF(AND(I63&gt;=Parameter!$B$7,J63&lt;Parameter!$B$8),"Pause prüfen",IF(N63="","Status fehlt","")))))))))))))</f>
        <v/>
      </c>
      <c r="S63">
        <f>IFERROR(Parameter!A72,"")</f>
        <v/>
      </c>
      <c r="T63">
        <f>IFERROR(Parameter!E72,"")</f>
        <v/>
      </c>
      <c r="U63">
        <f>IFERROR(Parameter!G72,"")</f>
        <v/>
      </c>
    </row>
    <row r="64">
      <c r="A64" s="18" t="n"/>
      <c r="B64" s="19" t="n"/>
      <c r="C64" s="8">
        <f>IF(B64="","",IFERROR(VLOOKUP(B64,Parameter!$A$14:$C$19,2,FALSE),""))</f>
        <v/>
      </c>
      <c r="D64" s="19" t="n"/>
      <c r="E64" s="20" t="n"/>
      <c r="F64" s="20" t="n"/>
      <c r="G64" s="20" t="n"/>
      <c r="H64" s="20" t="n"/>
      <c r="I64" s="24">
        <f>IF(OR(A64="",E64="",H64=""),"",IFERROR(MOD(H64-E64,1)*24,""))</f>
        <v/>
      </c>
      <c r="J64" s="24">
        <f>IF(OR(A64="",E64="",H64=""),"",IF(AND(F64="",G64=""),0,IF(OR(F64="",G64=""),"",IFERROR(MOD(G64-F64,1)*24,""))))</f>
        <v/>
      </c>
      <c r="K64" s="24">
        <f>IF(OR(I64="",J64=""),"",MAX(0,I64-J64))</f>
        <v/>
      </c>
      <c r="L64" s="24">
        <f>IF(B64="","",IFERROR(VLOOKUP(B64,Parameter!$A$14:$C$19,3,FALSE),""))</f>
        <v/>
      </c>
      <c r="M64" s="24">
        <f>IF(OR(K64="",L64=""),"",K64-L64)</f>
        <v/>
      </c>
      <c r="N64" s="19" t="n"/>
      <c r="O64" s="22" t="n"/>
      <c r="P64" s="25">
        <f>IF(COUNTA(A64:B64,D64:H64,N64:O64)=0,"",IF(A64="","Datum fehlt",IF(B64="","Kürzel fehlt",IF(C64="","Kürzel unbekannt",IF(D64="","Bereich fehlt",IF(E64="","Beginn fehlt",IF(H64="","Ende fehlt",IF(OR(AND(F64="",G64&lt;&gt;""),AND(F64&lt;&gt;"",G64="")),"Pause unvollständig",IF(AND(E64&lt;&gt;"",H64&lt;&gt;"",E64=H64),"Beginn und Ende gleich",IF(I64&gt;Parameter!$B$10,"Schichtdauer prüfen",IF(K64&gt;Parameter!$B$9,"Nettozeit prüfen",IF(AND(I64&gt;=Parameter!$B$7,J64&lt;Parameter!$B$8),"Pause prüfen",IF(N64="","Status fehlt","")))))))))))))</f>
        <v/>
      </c>
      <c r="S64">
        <f>IFERROR(Parameter!A73,"")</f>
        <v/>
      </c>
      <c r="T64">
        <f>IFERROR(Parameter!E73,"")</f>
        <v/>
      </c>
      <c r="U64">
        <f>IFERROR(Parameter!G73,"")</f>
        <v/>
      </c>
    </row>
    <row r="65">
      <c r="A65" s="18" t="n"/>
      <c r="B65" s="19" t="n"/>
      <c r="C65" s="6">
        <f>IF(B65="","",IFERROR(VLOOKUP(B65,Parameter!$A$14:$C$19,2,FALSE),""))</f>
        <v/>
      </c>
      <c r="D65" s="19" t="n"/>
      <c r="E65" s="20" t="n"/>
      <c r="F65" s="20" t="n"/>
      <c r="G65" s="20" t="n"/>
      <c r="H65" s="20" t="n"/>
      <c r="I65" s="21">
        <f>IF(OR(A65="",E65="",H65=""),"",IFERROR(MOD(H65-E65,1)*24,""))</f>
        <v/>
      </c>
      <c r="J65" s="21">
        <f>IF(OR(A65="",E65="",H65=""),"",IF(AND(F65="",G65=""),0,IF(OR(F65="",G65=""),"",IFERROR(MOD(G65-F65,1)*24,""))))</f>
        <v/>
      </c>
      <c r="K65" s="21">
        <f>IF(OR(I65="",J65=""),"",MAX(0,I65-J65))</f>
        <v/>
      </c>
      <c r="L65" s="21">
        <f>IF(B65="","",IFERROR(VLOOKUP(B65,Parameter!$A$14:$C$19,3,FALSE),""))</f>
        <v/>
      </c>
      <c r="M65" s="21">
        <f>IF(OR(K65="",L65=""),"",K65-L65)</f>
        <v/>
      </c>
      <c r="N65" s="19" t="n"/>
      <c r="O65" s="22" t="n"/>
      <c r="P65" s="23">
        <f>IF(COUNTA(A65:B65,D65:H65,N65:O65)=0,"",IF(A65="","Datum fehlt",IF(B65="","Kürzel fehlt",IF(C65="","Kürzel unbekannt",IF(D65="","Bereich fehlt",IF(E65="","Beginn fehlt",IF(H65="","Ende fehlt",IF(OR(AND(F65="",G65&lt;&gt;""),AND(F65&lt;&gt;"",G65="")),"Pause unvollständig",IF(AND(E65&lt;&gt;"",H65&lt;&gt;"",E65=H65),"Beginn und Ende gleich",IF(I65&gt;Parameter!$B$10,"Schichtdauer prüfen",IF(K65&gt;Parameter!$B$9,"Nettozeit prüfen",IF(AND(I65&gt;=Parameter!$B$7,J65&lt;Parameter!$B$8),"Pause prüfen",IF(N65="","Status fehlt","")))))))))))))</f>
        <v/>
      </c>
      <c r="S65">
        <f>IFERROR(Parameter!A74,"")</f>
        <v/>
      </c>
      <c r="T65">
        <f>IFERROR(Parameter!E74,"")</f>
        <v/>
      </c>
      <c r="U65">
        <f>IFERROR(Parameter!G74,"")</f>
        <v/>
      </c>
    </row>
    <row r="66">
      <c r="A66" s="18" t="n"/>
      <c r="B66" s="19" t="n"/>
      <c r="C66" s="8">
        <f>IF(B66="","",IFERROR(VLOOKUP(B66,Parameter!$A$14:$C$19,2,FALSE),""))</f>
        <v/>
      </c>
      <c r="D66" s="19" t="n"/>
      <c r="E66" s="20" t="n"/>
      <c r="F66" s="20" t="n"/>
      <c r="G66" s="20" t="n"/>
      <c r="H66" s="20" t="n"/>
      <c r="I66" s="24">
        <f>IF(OR(A66="",E66="",H66=""),"",IFERROR(MOD(H66-E66,1)*24,""))</f>
        <v/>
      </c>
      <c r="J66" s="24">
        <f>IF(OR(A66="",E66="",H66=""),"",IF(AND(F66="",G66=""),0,IF(OR(F66="",G66=""),"",IFERROR(MOD(G66-F66,1)*24,""))))</f>
        <v/>
      </c>
      <c r="K66" s="24">
        <f>IF(OR(I66="",J66=""),"",MAX(0,I66-J66))</f>
        <v/>
      </c>
      <c r="L66" s="24">
        <f>IF(B66="","",IFERROR(VLOOKUP(B66,Parameter!$A$14:$C$19,3,FALSE),""))</f>
        <v/>
      </c>
      <c r="M66" s="24">
        <f>IF(OR(K66="",L66=""),"",K66-L66)</f>
        <v/>
      </c>
      <c r="N66" s="19" t="n"/>
      <c r="O66" s="22" t="n"/>
      <c r="P66" s="25">
        <f>IF(COUNTA(A66:B66,D66:H66,N66:O66)=0,"",IF(A66="","Datum fehlt",IF(B66="","Kürzel fehlt",IF(C66="","Kürzel unbekannt",IF(D66="","Bereich fehlt",IF(E66="","Beginn fehlt",IF(H66="","Ende fehlt",IF(OR(AND(F66="",G66&lt;&gt;""),AND(F66&lt;&gt;"",G66="")),"Pause unvollständig",IF(AND(E66&lt;&gt;"",H66&lt;&gt;"",E66=H66),"Beginn und Ende gleich",IF(I66&gt;Parameter!$B$10,"Schichtdauer prüfen",IF(K66&gt;Parameter!$B$9,"Nettozeit prüfen",IF(AND(I66&gt;=Parameter!$B$7,J66&lt;Parameter!$B$8),"Pause prüfen",IF(N66="","Status fehlt","")))))))))))))</f>
        <v/>
      </c>
      <c r="S66">
        <f>IFERROR(Parameter!A75,"")</f>
        <v/>
      </c>
      <c r="T66">
        <f>IFERROR(Parameter!E75,"")</f>
        <v/>
      </c>
      <c r="U66">
        <f>IFERROR(Parameter!G75,"")</f>
        <v/>
      </c>
    </row>
    <row r="67">
      <c r="A67" s="18" t="n"/>
      <c r="B67" s="19" t="n"/>
      <c r="C67" s="6">
        <f>IF(B67="","",IFERROR(VLOOKUP(B67,Parameter!$A$14:$C$19,2,FALSE),""))</f>
        <v/>
      </c>
      <c r="D67" s="19" t="n"/>
      <c r="E67" s="20" t="n"/>
      <c r="F67" s="20" t="n"/>
      <c r="G67" s="20" t="n"/>
      <c r="H67" s="20" t="n"/>
      <c r="I67" s="21">
        <f>IF(OR(A67="",E67="",H67=""),"",IFERROR(MOD(H67-E67,1)*24,""))</f>
        <v/>
      </c>
      <c r="J67" s="21">
        <f>IF(OR(A67="",E67="",H67=""),"",IF(AND(F67="",G67=""),0,IF(OR(F67="",G67=""),"",IFERROR(MOD(G67-F67,1)*24,""))))</f>
        <v/>
      </c>
      <c r="K67" s="21">
        <f>IF(OR(I67="",J67=""),"",MAX(0,I67-J67))</f>
        <v/>
      </c>
      <c r="L67" s="21">
        <f>IF(B67="","",IFERROR(VLOOKUP(B67,Parameter!$A$14:$C$19,3,FALSE),""))</f>
        <v/>
      </c>
      <c r="M67" s="21">
        <f>IF(OR(K67="",L67=""),"",K67-L67)</f>
        <v/>
      </c>
      <c r="N67" s="19" t="n"/>
      <c r="O67" s="22" t="n"/>
      <c r="P67" s="23">
        <f>IF(COUNTA(A67:B67,D67:H67,N67:O67)=0,"",IF(A67="","Datum fehlt",IF(B67="","Kürzel fehlt",IF(C67="","Kürzel unbekannt",IF(D67="","Bereich fehlt",IF(E67="","Beginn fehlt",IF(H67="","Ende fehlt",IF(OR(AND(F67="",G67&lt;&gt;""),AND(F67&lt;&gt;"",G67="")),"Pause unvollständig",IF(AND(E67&lt;&gt;"",H67&lt;&gt;"",E67=H67),"Beginn und Ende gleich",IF(I67&gt;Parameter!$B$10,"Schichtdauer prüfen",IF(K67&gt;Parameter!$B$9,"Nettozeit prüfen",IF(AND(I67&gt;=Parameter!$B$7,J67&lt;Parameter!$B$8),"Pause prüfen",IF(N67="","Status fehlt","")))))))))))))</f>
        <v/>
      </c>
      <c r="S67">
        <f>IFERROR(Parameter!A76,"")</f>
        <v/>
      </c>
      <c r="T67">
        <f>IFERROR(Parameter!E76,"")</f>
        <v/>
      </c>
      <c r="U67">
        <f>IFERROR(Parameter!G76,"")</f>
        <v/>
      </c>
    </row>
    <row r="68">
      <c r="A68" s="18" t="n"/>
      <c r="B68" s="19" t="n"/>
      <c r="C68" s="8">
        <f>IF(B68="","",IFERROR(VLOOKUP(B68,Parameter!$A$14:$C$19,2,FALSE),""))</f>
        <v/>
      </c>
      <c r="D68" s="19" t="n"/>
      <c r="E68" s="20" t="n"/>
      <c r="F68" s="20" t="n"/>
      <c r="G68" s="20" t="n"/>
      <c r="H68" s="20" t="n"/>
      <c r="I68" s="24">
        <f>IF(OR(A68="",E68="",H68=""),"",IFERROR(MOD(H68-E68,1)*24,""))</f>
        <v/>
      </c>
      <c r="J68" s="24">
        <f>IF(OR(A68="",E68="",H68=""),"",IF(AND(F68="",G68=""),0,IF(OR(F68="",G68=""),"",IFERROR(MOD(G68-F68,1)*24,""))))</f>
        <v/>
      </c>
      <c r="K68" s="24">
        <f>IF(OR(I68="",J68=""),"",MAX(0,I68-J68))</f>
        <v/>
      </c>
      <c r="L68" s="24">
        <f>IF(B68="","",IFERROR(VLOOKUP(B68,Parameter!$A$14:$C$19,3,FALSE),""))</f>
        <v/>
      </c>
      <c r="M68" s="24">
        <f>IF(OR(K68="",L68=""),"",K68-L68)</f>
        <v/>
      </c>
      <c r="N68" s="19" t="n"/>
      <c r="O68" s="22" t="n"/>
      <c r="P68" s="25">
        <f>IF(COUNTA(A68:B68,D68:H68,N68:O68)=0,"",IF(A68="","Datum fehlt",IF(B68="","Kürzel fehlt",IF(C68="","Kürzel unbekannt",IF(D68="","Bereich fehlt",IF(E68="","Beginn fehlt",IF(H68="","Ende fehlt",IF(OR(AND(F68="",G68&lt;&gt;""),AND(F68&lt;&gt;"",G68="")),"Pause unvollständig",IF(AND(E68&lt;&gt;"",H68&lt;&gt;"",E68=H68),"Beginn und Ende gleich",IF(I68&gt;Parameter!$B$10,"Schichtdauer prüfen",IF(K68&gt;Parameter!$B$9,"Nettozeit prüfen",IF(AND(I68&gt;=Parameter!$B$7,J68&lt;Parameter!$B$8),"Pause prüfen",IF(N68="","Status fehlt","")))))))))))))</f>
        <v/>
      </c>
      <c r="S68">
        <f>IFERROR(Parameter!A77,"")</f>
        <v/>
      </c>
      <c r="T68">
        <f>IFERROR(Parameter!E77,"")</f>
        <v/>
      </c>
      <c r="U68">
        <f>IFERROR(Parameter!G77,"")</f>
        <v/>
      </c>
    </row>
    <row r="69">
      <c r="A69" s="18" t="n"/>
      <c r="B69" s="19" t="n"/>
      <c r="C69" s="6">
        <f>IF(B69="","",IFERROR(VLOOKUP(B69,Parameter!$A$14:$C$19,2,FALSE),""))</f>
        <v/>
      </c>
      <c r="D69" s="19" t="n"/>
      <c r="E69" s="20" t="n"/>
      <c r="F69" s="20" t="n"/>
      <c r="G69" s="20" t="n"/>
      <c r="H69" s="20" t="n"/>
      <c r="I69" s="21">
        <f>IF(OR(A69="",E69="",H69=""),"",IFERROR(MOD(H69-E69,1)*24,""))</f>
        <v/>
      </c>
      <c r="J69" s="21">
        <f>IF(OR(A69="",E69="",H69=""),"",IF(AND(F69="",G69=""),0,IF(OR(F69="",G69=""),"",IFERROR(MOD(G69-F69,1)*24,""))))</f>
        <v/>
      </c>
      <c r="K69" s="21">
        <f>IF(OR(I69="",J69=""),"",MAX(0,I69-J69))</f>
        <v/>
      </c>
      <c r="L69" s="21">
        <f>IF(B69="","",IFERROR(VLOOKUP(B69,Parameter!$A$14:$C$19,3,FALSE),""))</f>
        <v/>
      </c>
      <c r="M69" s="21">
        <f>IF(OR(K69="",L69=""),"",K69-L69)</f>
        <v/>
      </c>
      <c r="N69" s="19" t="n"/>
      <c r="O69" s="22" t="n"/>
      <c r="P69" s="23">
        <f>IF(COUNTA(A69:B69,D69:H69,N69:O69)=0,"",IF(A69="","Datum fehlt",IF(B69="","Kürzel fehlt",IF(C69="","Kürzel unbekannt",IF(D69="","Bereich fehlt",IF(E69="","Beginn fehlt",IF(H69="","Ende fehlt",IF(OR(AND(F69="",G69&lt;&gt;""),AND(F69&lt;&gt;"",G69="")),"Pause unvollständig",IF(AND(E69&lt;&gt;"",H69&lt;&gt;"",E69=H69),"Beginn und Ende gleich",IF(I69&gt;Parameter!$B$10,"Schichtdauer prüfen",IF(K69&gt;Parameter!$B$9,"Nettozeit prüfen",IF(AND(I69&gt;=Parameter!$B$7,J69&lt;Parameter!$B$8),"Pause prüfen",IF(N69="","Status fehlt","")))))))))))))</f>
        <v/>
      </c>
      <c r="S69">
        <f>IFERROR(Parameter!A78,"")</f>
        <v/>
      </c>
      <c r="T69">
        <f>IFERROR(Parameter!E78,"")</f>
        <v/>
      </c>
      <c r="U69">
        <f>IFERROR(Parameter!G78,"")</f>
        <v/>
      </c>
    </row>
    <row r="70">
      <c r="A70" s="18" t="n"/>
      <c r="B70" s="19" t="n"/>
      <c r="C70" s="8">
        <f>IF(B70="","",IFERROR(VLOOKUP(B70,Parameter!$A$14:$C$19,2,FALSE),""))</f>
        <v/>
      </c>
      <c r="D70" s="19" t="n"/>
      <c r="E70" s="20" t="n"/>
      <c r="F70" s="20" t="n"/>
      <c r="G70" s="20" t="n"/>
      <c r="H70" s="20" t="n"/>
      <c r="I70" s="24">
        <f>IF(OR(A70="",E70="",H70=""),"",IFERROR(MOD(H70-E70,1)*24,""))</f>
        <v/>
      </c>
      <c r="J70" s="24">
        <f>IF(OR(A70="",E70="",H70=""),"",IF(AND(F70="",G70=""),0,IF(OR(F70="",G70=""),"",IFERROR(MOD(G70-F70,1)*24,""))))</f>
        <v/>
      </c>
      <c r="K70" s="24">
        <f>IF(OR(I70="",J70=""),"",MAX(0,I70-J70))</f>
        <v/>
      </c>
      <c r="L70" s="24">
        <f>IF(B70="","",IFERROR(VLOOKUP(B70,Parameter!$A$14:$C$19,3,FALSE),""))</f>
        <v/>
      </c>
      <c r="M70" s="24">
        <f>IF(OR(K70="",L70=""),"",K70-L70)</f>
        <v/>
      </c>
      <c r="N70" s="19" t="n"/>
      <c r="O70" s="22" t="n"/>
      <c r="P70" s="25">
        <f>IF(COUNTA(A70:B70,D70:H70,N70:O70)=0,"",IF(A70="","Datum fehlt",IF(B70="","Kürzel fehlt",IF(C70="","Kürzel unbekannt",IF(D70="","Bereich fehlt",IF(E70="","Beginn fehlt",IF(H70="","Ende fehlt",IF(OR(AND(F70="",G70&lt;&gt;""),AND(F70&lt;&gt;"",G70="")),"Pause unvollständig",IF(AND(E70&lt;&gt;"",H70&lt;&gt;"",E70=H70),"Beginn und Ende gleich",IF(I70&gt;Parameter!$B$10,"Schichtdauer prüfen",IF(K70&gt;Parameter!$B$9,"Nettozeit prüfen",IF(AND(I70&gt;=Parameter!$B$7,J70&lt;Parameter!$B$8),"Pause prüfen",IF(N70="","Status fehlt","")))))))))))))</f>
        <v/>
      </c>
      <c r="S70">
        <f>IFERROR(Parameter!A79,"")</f>
        <v/>
      </c>
      <c r="T70">
        <f>IFERROR(Parameter!E79,"")</f>
        <v/>
      </c>
      <c r="U70">
        <f>IFERROR(Parameter!G79,"")</f>
        <v/>
      </c>
    </row>
    <row r="71">
      <c r="A71" s="18" t="n"/>
      <c r="B71" s="19" t="n"/>
      <c r="C71" s="6">
        <f>IF(B71="","",IFERROR(VLOOKUP(B71,Parameter!$A$14:$C$19,2,FALSE),""))</f>
        <v/>
      </c>
      <c r="D71" s="19" t="n"/>
      <c r="E71" s="20" t="n"/>
      <c r="F71" s="20" t="n"/>
      <c r="G71" s="20" t="n"/>
      <c r="H71" s="20" t="n"/>
      <c r="I71" s="21">
        <f>IF(OR(A71="",E71="",H71=""),"",IFERROR(MOD(H71-E71,1)*24,""))</f>
        <v/>
      </c>
      <c r="J71" s="21">
        <f>IF(OR(A71="",E71="",H71=""),"",IF(AND(F71="",G71=""),0,IF(OR(F71="",G71=""),"",IFERROR(MOD(G71-F71,1)*24,""))))</f>
        <v/>
      </c>
      <c r="K71" s="21">
        <f>IF(OR(I71="",J71=""),"",MAX(0,I71-J71))</f>
        <v/>
      </c>
      <c r="L71" s="21">
        <f>IF(B71="","",IFERROR(VLOOKUP(B71,Parameter!$A$14:$C$19,3,FALSE),""))</f>
        <v/>
      </c>
      <c r="M71" s="21">
        <f>IF(OR(K71="",L71=""),"",K71-L71)</f>
        <v/>
      </c>
      <c r="N71" s="19" t="n"/>
      <c r="O71" s="22" t="n"/>
      <c r="P71" s="23">
        <f>IF(COUNTA(A71:B71,D71:H71,N71:O71)=0,"",IF(A71="","Datum fehlt",IF(B71="","Kürzel fehlt",IF(C71="","Kürzel unbekannt",IF(D71="","Bereich fehlt",IF(E71="","Beginn fehlt",IF(H71="","Ende fehlt",IF(OR(AND(F71="",G71&lt;&gt;""),AND(F71&lt;&gt;"",G71="")),"Pause unvollständig",IF(AND(E71&lt;&gt;"",H71&lt;&gt;"",E71=H71),"Beginn und Ende gleich",IF(I71&gt;Parameter!$B$10,"Schichtdauer prüfen",IF(K71&gt;Parameter!$B$9,"Nettozeit prüfen",IF(AND(I71&gt;=Parameter!$B$7,J71&lt;Parameter!$B$8),"Pause prüfen",IF(N71="","Status fehlt","")))))))))))))</f>
        <v/>
      </c>
      <c r="S71">
        <f>IFERROR(Parameter!A80,"")</f>
        <v/>
      </c>
      <c r="T71">
        <f>IFERROR(Parameter!E80,"")</f>
        <v/>
      </c>
      <c r="U71">
        <f>IFERROR(Parameter!G80,"")</f>
        <v/>
      </c>
    </row>
    <row r="72">
      <c r="A72" s="18" t="n"/>
      <c r="B72" s="19" t="n"/>
      <c r="C72" s="8">
        <f>IF(B72="","",IFERROR(VLOOKUP(B72,Parameter!$A$14:$C$19,2,FALSE),""))</f>
        <v/>
      </c>
      <c r="D72" s="19" t="n"/>
      <c r="E72" s="20" t="n"/>
      <c r="F72" s="20" t="n"/>
      <c r="G72" s="20" t="n"/>
      <c r="H72" s="20" t="n"/>
      <c r="I72" s="24">
        <f>IF(OR(A72="",E72="",H72=""),"",IFERROR(MOD(H72-E72,1)*24,""))</f>
        <v/>
      </c>
      <c r="J72" s="24">
        <f>IF(OR(A72="",E72="",H72=""),"",IF(AND(F72="",G72=""),0,IF(OR(F72="",G72=""),"",IFERROR(MOD(G72-F72,1)*24,""))))</f>
        <v/>
      </c>
      <c r="K72" s="24">
        <f>IF(OR(I72="",J72=""),"",MAX(0,I72-J72))</f>
        <v/>
      </c>
      <c r="L72" s="24">
        <f>IF(B72="","",IFERROR(VLOOKUP(B72,Parameter!$A$14:$C$19,3,FALSE),""))</f>
        <v/>
      </c>
      <c r="M72" s="24">
        <f>IF(OR(K72="",L72=""),"",K72-L72)</f>
        <v/>
      </c>
      <c r="N72" s="19" t="n"/>
      <c r="O72" s="22" t="n"/>
      <c r="P72" s="25">
        <f>IF(COUNTA(A72:B72,D72:H72,N72:O72)=0,"",IF(A72="","Datum fehlt",IF(B72="","Kürzel fehlt",IF(C72="","Kürzel unbekannt",IF(D72="","Bereich fehlt",IF(E72="","Beginn fehlt",IF(H72="","Ende fehlt",IF(OR(AND(F72="",G72&lt;&gt;""),AND(F72&lt;&gt;"",G72="")),"Pause unvollständig",IF(AND(E72&lt;&gt;"",H72&lt;&gt;"",E72=H72),"Beginn und Ende gleich",IF(I72&gt;Parameter!$B$10,"Schichtdauer prüfen",IF(K72&gt;Parameter!$B$9,"Nettozeit prüfen",IF(AND(I72&gt;=Parameter!$B$7,J72&lt;Parameter!$B$8),"Pause prüfen",IF(N72="","Status fehlt","")))))))))))))</f>
        <v/>
      </c>
      <c r="S72">
        <f>IFERROR(Parameter!A81,"")</f>
        <v/>
      </c>
      <c r="T72">
        <f>IFERROR(Parameter!E81,"")</f>
        <v/>
      </c>
      <c r="U72">
        <f>IFERROR(Parameter!G81,"")</f>
        <v/>
      </c>
    </row>
    <row r="73">
      <c r="A73" s="18" t="n"/>
      <c r="B73" s="19" t="n"/>
      <c r="C73" s="6">
        <f>IF(B73="","",IFERROR(VLOOKUP(B73,Parameter!$A$14:$C$19,2,FALSE),""))</f>
        <v/>
      </c>
      <c r="D73" s="19" t="n"/>
      <c r="E73" s="20" t="n"/>
      <c r="F73" s="20" t="n"/>
      <c r="G73" s="20" t="n"/>
      <c r="H73" s="20" t="n"/>
      <c r="I73" s="21">
        <f>IF(OR(A73="",E73="",H73=""),"",IFERROR(MOD(H73-E73,1)*24,""))</f>
        <v/>
      </c>
      <c r="J73" s="21">
        <f>IF(OR(A73="",E73="",H73=""),"",IF(AND(F73="",G73=""),0,IF(OR(F73="",G73=""),"",IFERROR(MOD(G73-F73,1)*24,""))))</f>
        <v/>
      </c>
      <c r="K73" s="21">
        <f>IF(OR(I73="",J73=""),"",MAX(0,I73-J73))</f>
        <v/>
      </c>
      <c r="L73" s="21">
        <f>IF(B73="","",IFERROR(VLOOKUP(B73,Parameter!$A$14:$C$19,3,FALSE),""))</f>
        <v/>
      </c>
      <c r="M73" s="21">
        <f>IF(OR(K73="",L73=""),"",K73-L73)</f>
        <v/>
      </c>
      <c r="N73" s="19" t="n"/>
      <c r="O73" s="22" t="n"/>
      <c r="P73" s="23">
        <f>IF(COUNTA(A73:B73,D73:H73,N73:O73)=0,"",IF(A73="","Datum fehlt",IF(B73="","Kürzel fehlt",IF(C73="","Kürzel unbekannt",IF(D73="","Bereich fehlt",IF(E73="","Beginn fehlt",IF(H73="","Ende fehlt",IF(OR(AND(F73="",G73&lt;&gt;""),AND(F73&lt;&gt;"",G73="")),"Pause unvollständig",IF(AND(E73&lt;&gt;"",H73&lt;&gt;"",E73=H73),"Beginn und Ende gleich",IF(I73&gt;Parameter!$B$10,"Schichtdauer prüfen",IF(K73&gt;Parameter!$B$9,"Nettozeit prüfen",IF(AND(I73&gt;=Parameter!$B$7,J73&lt;Parameter!$B$8),"Pause prüfen",IF(N73="","Status fehlt","")))))))))))))</f>
        <v/>
      </c>
      <c r="S73">
        <f>IFERROR(Parameter!A82,"")</f>
        <v/>
      </c>
      <c r="T73">
        <f>IFERROR(Parameter!E82,"")</f>
        <v/>
      </c>
      <c r="U73">
        <f>IFERROR(Parameter!G82,"")</f>
        <v/>
      </c>
    </row>
    <row r="74">
      <c r="A74" s="18" t="n"/>
      <c r="B74" s="19" t="n"/>
      <c r="C74" s="8">
        <f>IF(B74="","",IFERROR(VLOOKUP(B74,Parameter!$A$14:$C$19,2,FALSE),""))</f>
        <v/>
      </c>
      <c r="D74" s="19" t="n"/>
      <c r="E74" s="20" t="n"/>
      <c r="F74" s="20" t="n"/>
      <c r="G74" s="20" t="n"/>
      <c r="H74" s="20" t="n"/>
      <c r="I74" s="24">
        <f>IF(OR(A74="",E74="",H74=""),"",IFERROR(MOD(H74-E74,1)*24,""))</f>
        <v/>
      </c>
      <c r="J74" s="24">
        <f>IF(OR(A74="",E74="",H74=""),"",IF(AND(F74="",G74=""),0,IF(OR(F74="",G74=""),"",IFERROR(MOD(G74-F74,1)*24,""))))</f>
        <v/>
      </c>
      <c r="K74" s="24">
        <f>IF(OR(I74="",J74=""),"",MAX(0,I74-J74))</f>
        <v/>
      </c>
      <c r="L74" s="24">
        <f>IF(B74="","",IFERROR(VLOOKUP(B74,Parameter!$A$14:$C$19,3,FALSE),""))</f>
        <v/>
      </c>
      <c r="M74" s="24">
        <f>IF(OR(K74="",L74=""),"",K74-L74)</f>
        <v/>
      </c>
      <c r="N74" s="19" t="n"/>
      <c r="O74" s="22" t="n"/>
      <c r="P74" s="25">
        <f>IF(COUNTA(A74:B74,D74:H74,N74:O74)=0,"",IF(A74="","Datum fehlt",IF(B74="","Kürzel fehlt",IF(C74="","Kürzel unbekannt",IF(D74="","Bereich fehlt",IF(E74="","Beginn fehlt",IF(H74="","Ende fehlt",IF(OR(AND(F74="",G74&lt;&gt;""),AND(F74&lt;&gt;"",G74="")),"Pause unvollständig",IF(AND(E74&lt;&gt;"",H74&lt;&gt;"",E74=H74),"Beginn und Ende gleich",IF(I74&gt;Parameter!$B$10,"Schichtdauer prüfen",IF(K74&gt;Parameter!$B$9,"Nettozeit prüfen",IF(AND(I74&gt;=Parameter!$B$7,J74&lt;Parameter!$B$8),"Pause prüfen",IF(N74="","Status fehlt","")))))))))))))</f>
        <v/>
      </c>
      <c r="S74">
        <f>IFERROR(Parameter!A83,"")</f>
        <v/>
      </c>
      <c r="T74">
        <f>IFERROR(Parameter!E83,"")</f>
        <v/>
      </c>
      <c r="U74">
        <f>IFERROR(Parameter!G83,"")</f>
        <v/>
      </c>
    </row>
    <row r="75">
      <c r="A75" s="18" t="n"/>
      <c r="B75" s="19" t="n"/>
      <c r="C75" s="6">
        <f>IF(B75="","",IFERROR(VLOOKUP(B75,Parameter!$A$14:$C$19,2,FALSE),""))</f>
        <v/>
      </c>
      <c r="D75" s="19" t="n"/>
      <c r="E75" s="20" t="n"/>
      <c r="F75" s="20" t="n"/>
      <c r="G75" s="20" t="n"/>
      <c r="H75" s="20" t="n"/>
      <c r="I75" s="21">
        <f>IF(OR(A75="",E75="",H75=""),"",IFERROR(MOD(H75-E75,1)*24,""))</f>
        <v/>
      </c>
      <c r="J75" s="21">
        <f>IF(OR(A75="",E75="",H75=""),"",IF(AND(F75="",G75=""),0,IF(OR(F75="",G75=""),"",IFERROR(MOD(G75-F75,1)*24,""))))</f>
        <v/>
      </c>
      <c r="K75" s="21">
        <f>IF(OR(I75="",J75=""),"",MAX(0,I75-J75))</f>
        <v/>
      </c>
      <c r="L75" s="21">
        <f>IF(B75="","",IFERROR(VLOOKUP(B75,Parameter!$A$14:$C$19,3,FALSE),""))</f>
        <v/>
      </c>
      <c r="M75" s="21">
        <f>IF(OR(K75="",L75=""),"",K75-L75)</f>
        <v/>
      </c>
      <c r="N75" s="19" t="n"/>
      <c r="O75" s="22" t="n"/>
      <c r="P75" s="23">
        <f>IF(COUNTA(A75:B75,D75:H75,N75:O75)=0,"",IF(A75="","Datum fehlt",IF(B75="","Kürzel fehlt",IF(C75="","Kürzel unbekannt",IF(D75="","Bereich fehlt",IF(E75="","Beginn fehlt",IF(H75="","Ende fehlt",IF(OR(AND(F75="",G75&lt;&gt;""),AND(F75&lt;&gt;"",G75="")),"Pause unvollständig",IF(AND(E75&lt;&gt;"",H75&lt;&gt;"",E75=H75),"Beginn und Ende gleich",IF(I75&gt;Parameter!$B$10,"Schichtdauer prüfen",IF(K75&gt;Parameter!$B$9,"Nettozeit prüfen",IF(AND(I75&gt;=Parameter!$B$7,J75&lt;Parameter!$B$8),"Pause prüfen",IF(N75="","Status fehlt","")))))))))))))</f>
        <v/>
      </c>
      <c r="S75">
        <f>IFERROR(Parameter!A84,"")</f>
        <v/>
      </c>
      <c r="T75">
        <f>IFERROR(Parameter!E84,"")</f>
        <v/>
      </c>
      <c r="U75">
        <f>IFERROR(Parameter!G84,"")</f>
        <v/>
      </c>
    </row>
    <row r="76">
      <c r="A76" s="18" t="n"/>
      <c r="B76" s="19" t="n"/>
      <c r="C76" s="8">
        <f>IF(B76="","",IFERROR(VLOOKUP(B76,Parameter!$A$14:$C$19,2,FALSE),""))</f>
        <v/>
      </c>
      <c r="D76" s="19" t="n"/>
      <c r="E76" s="20" t="n"/>
      <c r="F76" s="20" t="n"/>
      <c r="G76" s="20" t="n"/>
      <c r="H76" s="20" t="n"/>
      <c r="I76" s="24">
        <f>IF(OR(A76="",E76="",H76=""),"",IFERROR(MOD(H76-E76,1)*24,""))</f>
        <v/>
      </c>
      <c r="J76" s="24">
        <f>IF(OR(A76="",E76="",H76=""),"",IF(AND(F76="",G76=""),0,IF(OR(F76="",G76=""),"",IFERROR(MOD(G76-F76,1)*24,""))))</f>
        <v/>
      </c>
      <c r="K76" s="24">
        <f>IF(OR(I76="",J76=""),"",MAX(0,I76-J76))</f>
        <v/>
      </c>
      <c r="L76" s="24">
        <f>IF(B76="","",IFERROR(VLOOKUP(B76,Parameter!$A$14:$C$19,3,FALSE),""))</f>
        <v/>
      </c>
      <c r="M76" s="24">
        <f>IF(OR(K76="",L76=""),"",K76-L76)</f>
        <v/>
      </c>
      <c r="N76" s="19" t="n"/>
      <c r="O76" s="22" t="n"/>
      <c r="P76" s="25">
        <f>IF(COUNTA(A76:B76,D76:H76,N76:O76)=0,"",IF(A76="","Datum fehlt",IF(B76="","Kürzel fehlt",IF(C76="","Kürzel unbekannt",IF(D76="","Bereich fehlt",IF(E76="","Beginn fehlt",IF(H76="","Ende fehlt",IF(OR(AND(F76="",G76&lt;&gt;""),AND(F76&lt;&gt;"",G76="")),"Pause unvollständig",IF(AND(E76&lt;&gt;"",H76&lt;&gt;"",E76=H76),"Beginn und Ende gleich",IF(I76&gt;Parameter!$B$10,"Schichtdauer prüfen",IF(K76&gt;Parameter!$B$9,"Nettozeit prüfen",IF(AND(I76&gt;=Parameter!$B$7,J76&lt;Parameter!$B$8),"Pause prüfen",IF(N76="","Status fehlt","")))))))))))))</f>
        <v/>
      </c>
      <c r="S76">
        <f>IFERROR(Parameter!A85,"")</f>
        <v/>
      </c>
      <c r="T76">
        <f>IFERROR(Parameter!E85,"")</f>
        <v/>
      </c>
      <c r="U76">
        <f>IFERROR(Parameter!G85,"")</f>
        <v/>
      </c>
    </row>
    <row r="77">
      <c r="A77" s="18" t="n"/>
      <c r="B77" s="19" t="n"/>
      <c r="C77" s="6">
        <f>IF(B77="","",IFERROR(VLOOKUP(B77,Parameter!$A$14:$C$19,2,FALSE),""))</f>
        <v/>
      </c>
      <c r="D77" s="19" t="n"/>
      <c r="E77" s="20" t="n"/>
      <c r="F77" s="20" t="n"/>
      <c r="G77" s="20" t="n"/>
      <c r="H77" s="20" t="n"/>
      <c r="I77" s="21">
        <f>IF(OR(A77="",E77="",H77=""),"",IFERROR(MOD(H77-E77,1)*24,""))</f>
        <v/>
      </c>
      <c r="J77" s="21">
        <f>IF(OR(A77="",E77="",H77=""),"",IF(AND(F77="",G77=""),0,IF(OR(F77="",G77=""),"",IFERROR(MOD(G77-F77,1)*24,""))))</f>
        <v/>
      </c>
      <c r="K77" s="21">
        <f>IF(OR(I77="",J77=""),"",MAX(0,I77-J77))</f>
        <v/>
      </c>
      <c r="L77" s="21">
        <f>IF(B77="","",IFERROR(VLOOKUP(B77,Parameter!$A$14:$C$19,3,FALSE),""))</f>
        <v/>
      </c>
      <c r="M77" s="21">
        <f>IF(OR(K77="",L77=""),"",K77-L77)</f>
        <v/>
      </c>
      <c r="N77" s="19" t="n"/>
      <c r="O77" s="22" t="n"/>
      <c r="P77" s="23">
        <f>IF(COUNTA(A77:B77,D77:H77,N77:O77)=0,"",IF(A77="","Datum fehlt",IF(B77="","Kürzel fehlt",IF(C77="","Kürzel unbekannt",IF(D77="","Bereich fehlt",IF(E77="","Beginn fehlt",IF(H77="","Ende fehlt",IF(OR(AND(F77="",G77&lt;&gt;""),AND(F77&lt;&gt;"",G77="")),"Pause unvollständig",IF(AND(E77&lt;&gt;"",H77&lt;&gt;"",E77=H77),"Beginn und Ende gleich",IF(I77&gt;Parameter!$B$10,"Schichtdauer prüfen",IF(K77&gt;Parameter!$B$9,"Nettozeit prüfen",IF(AND(I77&gt;=Parameter!$B$7,J77&lt;Parameter!$B$8),"Pause prüfen",IF(N77="","Status fehlt","")))))))))))))</f>
        <v/>
      </c>
      <c r="S77">
        <f>IFERROR(Parameter!A86,"")</f>
        <v/>
      </c>
      <c r="T77">
        <f>IFERROR(Parameter!E86,"")</f>
        <v/>
      </c>
      <c r="U77">
        <f>IFERROR(Parameter!G86,"")</f>
        <v/>
      </c>
    </row>
    <row r="78">
      <c r="A78" s="18" t="n"/>
      <c r="B78" s="19" t="n"/>
      <c r="C78" s="8">
        <f>IF(B78="","",IFERROR(VLOOKUP(B78,Parameter!$A$14:$C$19,2,FALSE),""))</f>
        <v/>
      </c>
      <c r="D78" s="19" t="n"/>
      <c r="E78" s="20" t="n"/>
      <c r="F78" s="20" t="n"/>
      <c r="G78" s="20" t="n"/>
      <c r="H78" s="20" t="n"/>
      <c r="I78" s="24">
        <f>IF(OR(A78="",E78="",H78=""),"",IFERROR(MOD(H78-E78,1)*24,""))</f>
        <v/>
      </c>
      <c r="J78" s="24">
        <f>IF(OR(A78="",E78="",H78=""),"",IF(AND(F78="",G78=""),0,IF(OR(F78="",G78=""),"",IFERROR(MOD(G78-F78,1)*24,""))))</f>
        <v/>
      </c>
      <c r="K78" s="24">
        <f>IF(OR(I78="",J78=""),"",MAX(0,I78-J78))</f>
        <v/>
      </c>
      <c r="L78" s="24">
        <f>IF(B78="","",IFERROR(VLOOKUP(B78,Parameter!$A$14:$C$19,3,FALSE),""))</f>
        <v/>
      </c>
      <c r="M78" s="24">
        <f>IF(OR(K78="",L78=""),"",K78-L78)</f>
        <v/>
      </c>
      <c r="N78" s="19" t="n"/>
      <c r="O78" s="22" t="n"/>
      <c r="P78" s="25">
        <f>IF(COUNTA(A78:B78,D78:H78,N78:O78)=0,"",IF(A78="","Datum fehlt",IF(B78="","Kürzel fehlt",IF(C78="","Kürzel unbekannt",IF(D78="","Bereich fehlt",IF(E78="","Beginn fehlt",IF(H78="","Ende fehlt",IF(OR(AND(F78="",G78&lt;&gt;""),AND(F78&lt;&gt;"",G78="")),"Pause unvollständig",IF(AND(E78&lt;&gt;"",H78&lt;&gt;"",E78=H78),"Beginn und Ende gleich",IF(I78&gt;Parameter!$B$10,"Schichtdauer prüfen",IF(K78&gt;Parameter!$B$9,"Nettozeit prüfen",IF(AND(I78&gt;=Parameter!$B$7,J78&lt;Parameter!$B$8),"Pause prüfen",IF(N78="","Status fehlt","")))))))))))))</f>
        <v/>
      </c>
      <c r="S78">
        <f>IFERROR(Parameter!A87,"")</f>
        <v/>
      </c>
      <c r="T78">
        <f>IFERROR(Parameter!E87,"")</f>
        <v/>
      </c>
      <c r="U78">
        <f>IFERROR(Parameter!G87,"")</f>
        <v/>
      </c>
    </row>
    <row r="79">
      <c r="A79" s="18" t="n"/>
      <c r="B79" s="19" t="n"/>
      <c r="C79" s="6">
        <f>IF(B79="","",IFERROR(VLOOKUP(B79,Parameter!$A$14:$C$19,2,FALSE),""))</f>
        <v/>
      </c>
      <c r="D79" s="19" t="n"/>
      <c r="E79" s="20" t="n"/>
      <c r="F79" s="20" t="n"/>
      <c r="G79" s="20" t="n"/>
      <c r="H79" s="20" t="n"/>
      <c r="I79" s="21">
        <f>IF(OR(A79="",E79="",H79=""),"",IFERROR(MOD(H79-E79,1)*24,""))</f>
        <v/>
      </c>
      <c r="J79" s="21">
        <f>IF(OR(A79="",E79="",H79=""),"",IF(AND(F79="",G79=""),0,IF(OR(F79="",G79=""),"",IFERROR(MOD(G79-F79,1)*24,""))))</f>
        <v/>
      </c>
      <c r="K79" s="21">
        <f>IF(OR(I79="",J79=""),"",MAX(0,I79-J79))</f>
        <v/>
      </c>
      <c r="L79" s="21">
        <f>IF(B79="","",IFERROR(VLOOKUP(B79,Parameter!$A$14:$C$19,3,FALSE),""))</f>
        <v/>
      </c>
      <c r="M79" s="21">
        <f>IF(OR(K79="",L79=""),"",K79-L79)</f>
        <v/>
      </c>
      <c r="N79" s="19" t="n"/>
      <c r="O79" s="22" t="n"/>
      <c r="P79" s="23">
        <f>IF(COUNTA(A79:B79,D79:H79,N79:O79)=0,"",IF(A79="","Datum fehlt",IF(B79="","Kürzel fehlt",IF(C79="","Kürzel unbekannt",IF(D79="","Bereich fehlt",IF(E79="","Beginn fehlt",IF(H79="","Ende fehlt",IF(OR(AND(F79="",G79&lt;&gt;""),AND(F79&lt;&gt;"",G79="")),"Pause unvollständig",IF(AND(E79&lt;&gt;"",H79&lt;&gt;"",E79=H79),"Beginn und Ende gleich",IF(I79&gt;Parameter!$B$10,"Schichtdauer prüfen",IF(K79&gt;Parameter!$B$9,"Nettozeit prüfen",IF(AND(I79&gt;=Parameter!$B$7,J79&lt;Parameter!$B$8),"Pause prüfen",IF(N79="","Status fehlt","")))))))))))))</f>
        <v/>
      </c>
      <c r="S79">
        <f>IFERROR(Parameter!A88,"")</f>
        <v/>
      </c>
      <c r="T79">
        <f>IFERROR(Parameter!E88,"")</f>
        <v/>
      </c>
      <c r="U79">
        <f>IFERROR(Parameter!G88,"")</f>
        <v/>
      </c>
    </row>
    <row r="80">
      <c r="A80" s="18" t="n"/>
      <c r="B80" s="19" t="n"/>
      <c r="C80" s="8">
        <f>IF(B80="","",IFERROR(VLOOKUP(B80,Parameter!$A$14:$C$19,2,FALSE),""))</f>
        <v/>
      </c>
      <c r="D80" s="19" t="n"/>
      <c r="E80" s="20" t="n"/>
      <c r="F80" s="20" t="n"/>
      <c r="G80" s="20" t="n"/>
      <c r="H80" s="20" t="n"/>
      <c r="I80" s="24">
        <f>IF(OR(A80="",E80="",H80=""),"",IFERROR(MOD(H80-E80,1)*24,""))</f>
        <v/>
      </c>
      <c r="J80" s="24">
        <f>IF(OR(A80="",E80="",H80=""),"",IF(AND(F80="",G80=""),0,IF(OR(F80="",G80=""),"",IFERROR(MOD(G80-F80,1)*24,""))))</f>
        <v/>
      </c>
      <c r="K80" s="24">
        <f>IF(OR(I80="",J80=""),"",MAX(0,I80-J80))</f>
        <v/>
      </c>
      <c r="L80" s="24">
        <f>IF(B80="","",IFERROR(VLOOKUP(B80,Parameter!$A$14:$C$19,3,FALSE),""))</f>
        <v/>
      </c>
      <c r="M80" s="24">
        <f>IF(OR(K80="",L80=""),"",K80-L80)</f>
        <v/>
      </c>
      <c r="N80" s="19" t="n"/>
      <c r="O80" s="22" t="n"/>
      <c r="P80" s="25">
        <f>IF(COUNTA(A80:B80,D80:H80,N80:O80)=0,"",IF(A80="","Datum fehlt",IF(B80="","Kürzel fehlt",IF(C80="","Kürzel unbekannt",IF(D80="","Bereich fehlt",IF(E80="","Beginn fehlt",IF(H80="","Ende fehlt",IF(OR(AND(F80="",G80&lt;&gt;""),AND(F80&lt;&gt;"",G80="")),"Pause unvollständig",IF(AND(E80&lt;&gt;"",H80&lt;&gt;"",E80=H80),"Beginn und Ende gleich",IF(I80&gt;Parameter!$B$10,"Schichtdauer prüfen",IF(K80&gt;Parameter!$B$9,"Nettozeit prüfen",IF(AND(I80&gt;=Parameter!$B$7,J80&lt;Parameter!$B$8),"Pause prüfen",IF(N80="","Status fehlt","")))))))))))))</f>
        <v/>
      </c>
      <c r="S80">
        <f>IFERROR(Parameter!A89,"")</f>
        <v/>
      </c>
      <c r="T80">
        <f>IFERROR(Parameter!E89,"")</f>
        <v/>
      </c>
      <c r="U80">
        <f>IFERROR(Parameter!G89,"")</f>
        <v/>
      </c>
    </row>
    <row r="81">
      <c r="A81" s="18" t="n"/>
      <c r="B81" s="19" t="n"/>
      <c r="C81" s="6">
        <f>IF(B81="","",IFERROR(VLOOKUP(B81,Parameter!$A$14:$C$19,2,FALSE),""))</f>
        <v/>
      </c>
      <c r="D81" s="19" t="n"/>
      <c r="E81" s="20" t="n"/>
      <c r="F81" s="20" t="n"/>
      <c r="G81" s="20" t="n"/>
      <c r="H81" s="20" t="n"/>
      <c r="I81" s="21">
        <f>IF(OR(A81="",E81="",H81=""),"",IFERROR(MOD(H81-E81,1)*24,""))</f>
        <v/>
      </c>
      <c r="J81" s="21">
        <f>IF(OR(A81="",E81="",H81=""),"",IF(AND(F81="",G81=""),0,IF(OR(F81="",G81=""),"",IFERROR(MOD(G81-F81,1)*24,""))))</f>
        <v/>
      </c>
      <c r="K81" s="21">
        <f>IF(OR(I81="",J81=""),"",MAX(0,I81-J81))</f>
        <v/>
      </c>
      <c r="L81" s="21">
        <f>IF(B81="","",IFERROR(VLOOKUP(B81,Parameter!$A$14:$C$19,3,FALSE),""))</f>
        <v/>
      </c>
      <c r="M81" s="21">
        <f>IF(OR(K81="",L81=""),"",K81-L81)</f>
        <v/>
      </c>
      <c r="N81" s="19" t="n"/>
      <c r="O81" s="22" t="n"/>
      <c r="P81" s="23">
        <f>IF(COUNTA(A81:B81,D81:H81,N81:O81)=0,"",IF(A81="","Datum fehlt",IF(B81="","Kürzel fehlt",IF(C81="","Kürzel unbekannt",IF(D81="","Bereich fehlt",IF(E81="","Beginn fehlt",IF(H81="","Ende fehlt",IF(OR(AND(F81="",G81&lt;&gt;""),AND(F81&lt;&gt;"",G81="")),"Pause unvollständig",IF(AND(E81&lt;&gt;"",H81&lt;&gt;"",E81=H81),"Beginn und Ende gleich",IF(I81&gt;Parameter!$B$10,"Schichtdauer prüfen",IF(K81&gt;Parameter!$B$9,"Nettozeit prüfen",IF(AND(I81&gt;=Parameter!$B$7,J81&lt;Parameter!$B$8),"Pause prüfen",IF(N81="","Status fehlt","")))))))))))))</f>
        <v/>
      </c>
      <c r="S81">
        <f>IFERROR(Parameter!A90,"")</f>
        <v/>
      </c>
      <c r="T81">
        <f>IFERROR(Parameter!E90,"")</f>
        <v/>
      </c>
      <c r="U81">
        <f>IFERROR(Parameter!G90,"")</f>
        <v/>
      </c>
    </row>
    <row r="82">
      <c r="A82" s="18" t="n"/>
      <c r="B82" s="19" t="n"/>
      <c r="C82" s="8">
        <f>IF(B82="","",IFERROR(VLOOKUP(B82,Parameter!$A$14:$C$19,2,FALSE),""))</f>
        <v/>
      </c>
      <c r="D82" s="19" t="n"/>
      <c r="E82" s="20" t="n"/>
      <c r="F82" s="20" t="n"/>
      <c r="G82" s="20" t="n"/>
      <c r="H82" s="20" t="n"/>
      <c r="I82" s="24">
        <f>IF(OR(A82="",E82="",H82=""),"",IFERROR(MOD(H82-E82,1)*24,""))</f>
        <v/>
      </c>
      <c r="J82" s="24">
        <f>IF(OR(A82="",E82="",H82=""),"",IF(AND(F82="",G82=""),0,IF(OR(F82="",G82=""),"",IFERROR(MOD(G82-F82,1)*24,""))))</f>
        <v/>
      </c>
      <c r="K82" s="24">
        <f>IF(OR(I82="",J82=""),"",MAX(0,I82-J82))</f>
        <v/>
      </c>
      <c r="L82" s="24">
        <f>IF(B82="","",IFERROR(VLOOKUP(B82,Parameter!$A$14:$C$19,3,FALSE),""))</f>
        <v/>
      </c>
      <c r="M82" s="24">
        <f>IF(OR(K82="",L82=""),"",K82-L82)</f>
        <v/>
      </c>
      <c r="N82" s="19" t="n"/>
      <c r="O82" s="22" t="n"/>
      <c r="P82" s="25">
        <f>IF(COUNTA(A82:B82,D82:H82,N82:O82)=0,"",IF(A82="","Datum fehlt",IF(B82="","Kürzel fehlt",IF(C82="","Kürzel unbekannt",IF(D82="","Bereich fehlt",IF(E82="","Beginn fehlt",IF(H82="","Ende fehlt",IF(OR(AND(F82="",G82&lt;&gt;""),AND(F82&lt;&gt;"",G82="")),"Pause unvollständig",IF(AND(E82&lt;&gt;"",H82&lt;&gt;"",E82=H82),"Beginn und Ende gleich",IF(I82&gt;Parameter!$B$10,"Schichtdauer prüfen",IF(K82&gt;Parameter!$B$9,"Nettozeit prüfen",IF(AND(I82&gt;=Parameter!$B$7,J82&lt;Parameter!$B$8),"Pause prüfen",IF(N82="","Status fehlt","")))))))))))))</f>
        <v/>
      </c>
      <c r="S82">
        <f>IFERROR(Parameter!A91,"")</f>
        <v/>
      </c>
      <c r="T82">
        <f>IFERROR(Parameter!E91,"")</f>
        <v/>
      </c>
      <c r="U82">
        <f>IFERROR(Parameter!G91,"")</f>
        <v/>
      </c>
    </row>
    <row r="83">
      <c r="A83" s="18" t="n"/>
      <c r="B83" s="19" t="n"/>
      <c r="C83" s="6">
        <f>IF(B83="","",IFERROR(VLOOKUP(B83,Parameter!$A$14:$C$19,2,FALSE),""))</f>
        <v/>
      </c>
      <c r="D83" s="19" t="n"/>
      <c r="E83" s="20" t="n"/>
      <c r="F83" s="20" t="n"/>
      <c r="G83" s="20" t="n"/>
      <c r="H83" s="20" t="n"/>
      <c r="I83" s="21">
        <f>IF(OR(A83="",E83="",H83=""),"",IFERROR(MOD(H83-E83,1)*24,""))</f>
        <v/>
      </c>
      <c r="J83" s="21">
        <f>IF(OR(A83="",E83="",H83=""),"",IF(AND(F83="",G83=""),0,IF(OR(F83="",G83=""),"",IFERROR(MOD(G83-F83,1)*24,""))))</f>
        <v/>
      </c>
      <c r="K83" s="21">
        <f>IF(OR(I83="",J83=""),"",MAX(0,I83-J83))</f>
        <v/>
      </c>
      <c r="L83" s="21">
        <f>IF(B83="","",IFERROR(VLOOKUP(B83,Parameter!$A$14:$C$19,3,FALSE),""))</f>
        <v/>
      </c>
      <c r="M83" s="21">
        <f>IF(OR(K83="",L83=""),"",K83-L83)</f>
        <v/>
      </c>
      <c r="N83" s="19" t="n"/>
      <c r="O83" s="22" t="n"/>
      <c r="P83" s="23">
        <f>IF(COUNTA(A83:B83,D83:H83,N83:O83)=0,"",IF(A83="","Datum fehlt",IF(B83="","Kürzel fehlt",IF(C83="","Kürzel unbekannt",IF(D83="","Bereich fehlt",IF(E83="","Beginn fehlt",IF(H83="","Ende fehlt",IF(OR(AND(F83="",G83&lt;&gt;""),AND(F83&lt;&gt;"",G83="")),"Pause unvollständig",IF(AND(E83&lt;&gt;"",H83&lt;&gt;"",E83=H83),"Beginn und Ende gleich",IF(I83&gt;Parameter!$B$10,"Schichtdauer prüfen",IF(K83&gt;Parameter!$B$9,"Nettozeit prüfen",IF(AND(I83&gt;=Parameter!$B$7,J83&lt;Parameter!$B$8),"Pause prüfen",IF(N83="","Status fehlt","")))))))))))))</f>
        <v/>
      </c>
      <c r="S83">
        <f>IFERROR(Parameter!A92,"")</f>
        <v/>
      </c>
      <c r="T83">
        <f>IFERROR(Parameter!E92,"")</f>
        <v/>
      </c>
      <c r="U83">
        <f>IFERROR(Parameter!G92,"")</f>
        <v/>
      </c>
    </row>
    <row r="84">
      <c r="A84" s="18" t="n"/>
      <c r="B84" s="19" t="n"/>
      <c r="C84" s="8">
        <f>IF(B84="","",IFERROR(VLOOKUP(B84,Parameter!$A$14:$C$19,2,FALSE),""))</f>
        <v/>
      </c>
      <c r="D84" s="19" t="n"/>
      <c r="E84" s="20" t="n"/>
      <c r="F84" s="20" t="n"/>
      <c r="G84" s="20" t="n"/>
      <c r="H84" s="20" t="n"/>
      <c r="I84" s="24">
        <f>IF(OR(A84="",E84="",H84=""),"",IFERROR(MOD(H84-E84,1)*24,""))</f>
        <v/>
      </c>
      <c r="J84" s="24">
        <f>IF(OR(A84="",E84="",H84=""),"",IF(AND(F84="",G84=""),0,IF(OR(F84="",G84=""),"",IFERROR(MOD(G84-F84,1)*24,""))))</f>
        <v/>
      </c>
      <c r="K84" s="24">
        <f>IF(OR(I84="",J84=""),"",MAX(0,I84-J84))</f>
        <v/>
      </c>
      <c r="L84" s="24">
        <f>IF(B84="","",IFERROR(VLOOKUP(B84,Parameter!$A$14:$C$19,3,FALSE),""))</f>
        <v/>
      </c>
      <c r="M84" s="24">
        <f>IF(OR(K84="",L84=""),"",K84-L84)</f>
        <v/>
      </c>
      <c r="N84" s="19" t="n"/>
      <c r="O84" s="22" t="n"/>
      <c r="P84" s="25">
        <f>IF(COUNTA(A84:B84,D84:H84,N84:O84)=0,"",IF(A84="","Datum fehlt",IF(B84="","Kürzel fehlt",IF(C84="","Kürzel unbekannt",IF(D84="","Bereich fehlt",IF(E84="","Beginn fehlt",IF(H84="","Ende fehlt",IF(OR(AND(F84="",G84&lt;&gt;""),AND(F84&lt;&gt;"",G84="")),"Pause unvollständig",IF(AND(E84&lt;&gt;"",H84&lt;&gt;"",E84=H84),"Beginn und Ende gleich",IF(I84&gt;Parameter!$B$10,"Schichtdauer prüfen",IF(K84&gt;Parameter!$B$9,"Nettozeit prüfen",IF(AND(I84&gt;=Parameter!$B$7,J84&lt;Parameter!$B$8),"Pause prüfen",IF(N84="","Status fehlt","")))))))))))))</f>
        <v/>
      </c>
      <c r="S84">
        <f>IFERROR(Parameter!A93,"")</f>
        <v/>
      </c>
      <c r="T84">
        <f>IFERROR(Parameter!E93,"")</f>
        <v/>
      </c>
      <c r="U84">
        <f>IFERROR(Parameter!G93,"")</f>
        <v/>
      </c>
    </row>
    <row r="85">
      <c r="A85" s="18" t="n"/>
      <c r="B85" s="19" t="n"/>
      <c r="C85" s="6">
        <f>IF(B85="","",IFERROR(VLOOKUP(B85,Parameter!$A$14:$C$19,2,FALSE),""))</f>
        <v/>
      </c>
      <c r="D85" s="19" t="n"/>
      <c r="E85" s="20" t="n"/>
      <c r="F85" s="20" t="n"/>
      <c r="G85" s="20" t="n"/>
      <c r="H85" s="20" t="n"/>
      <c r="I85" s="21">
        <f>IF(OR(A85="",E85="",H85=""),"",IFERROR(MOD(H85-E85,1)*24,""))</f>
        <v/>
      </c>
      <c r="J85" s="21">
        <f>IF(OR(A85="",E85="",H85=""),"",IF(AND(F85="",G85=""),0,IF(OR(F85="",G85=""),"",IFERROR(MOD(G85-F85,1)*24,""))))</f>
        <v/>
      </c>
      <c r="K85" s="21">
        <f>IF(OR(I85="",J85=""),"",MAX(0,I85-J85))</f>
        <v/>
      </c>
      <c r="L85" s="21">
        <f>IF(B85="","",IFERROR(VLOOKUP(B85,Parameter!$A$14:$C$19,3,FALSE),""))</f>
        <v/>
      </c>
      <c r="M85" s="21">
        <f>IF(OR(K85="",L85=""),"",K85-L85)</f>
        <v/>
      </c>
      <c r="N85" s="19" t="n"/>
      <c r="O85" s="22" t="n"/>
      <c r="P85" s="23">
        <f>IF(COUNTA(A85:B85,D85:H85,N85:O85)=0,"",IF(A85="","Datum fehlt",IF(B85="","Kürzel fehlt",IF(C85="","Kürzel unbekannt",IF(D85="","Bereich fehlt",IF(E85="","Beginn fehlt",IF(H85="","Ende fehlt",IF(OR(AND(F85="",G85&lt;&gt;""),AND(F85&lt;&gt;"",G85="")),"Pause unvollständig",IF(AND(E85&lt;&gt;"",H85&lt;&gt;"",E85=H85),"Beginn und Ende gleich",IF(I85&gt;Parameter!$B$10,"Schichtdauer prüfen",IF(K85&gt;Parameter!$B$9,"Nettozeit prüfen",IF(AND(I85&gt;=Parameter!$B$7,J85&lt;Parameter!$B$8),"Pause prüfen",IF(N85="","Status fehlt","")))))))))))))</f>
        <v/>
      </c>
      <c r="S85">
        <f>IFERROR(Parameter!A94,"")</f>
        <v/>
      </c>
      <c r="T85">
        <f>IFERROR(Parameter!E94,"")</f>
        <v/>
      </c>
      <c r="U85">
        <f>IFERROR(Parameter!G94,"")</f>
        <v/>
      </c>
    </row>
    <row r="86">
      <c r="A86" s="18" t="n"/>
      <c r="B86" s="19" t="n"/>
      <c r="C86" s="8">
        <f>IF(B86="","",IFERROR(VLOOKUP(B86,Parameter!$A$14:$C$19,2,FALSE),""))</f>
        <v/>
      </c>
      <c r="D86" s="19" t="n"/>
      <c r="E86" s="20" t="n"/>
      <c r="F86" s="20" t="n"/>
      <c r="G86" s="20" t="n"/>
      <c r="H86" s="20" t="n"/>
      <c r="I86" s="24">
        <f>IF(OR(A86="",E86="",H86=""),"",IFERROR(MOD(H86-E86,1)*24,""))</f>
        <v/>
      </c>
      <c r="J86" s="24">
        <f>IF(OR(A86="",E86="",H86=""),"",IF(AND(F86="",G86=""),0,IF(OR(F86="",G86=""),"",IFERROR(MOD(G86-F86,1)*24,""))))</f>
        <v/>
      </c>
      <c r="K86" s="24">
        <f>IF(OR(I86="",J86=""),"",MAX(0,I86-J86))</f>
        <v/>
      </c>
      <c r="L86" s="24">
        <f>IF(B86="","",IFERROR(VLOOKUP(B86,Parameter!$A$14:$C$19,3,FALSE),""))</f>
        <v/>
      </c>
      <c r="M86" s="24">
        <f>IF(OR(K86="",L86=""),"",K86-L86)</f>
        <v/>
      </c>
      <c r="N86" s="19" t="n"/>
      <c r="O86" s="22" t="n"/>
      <c r="P86" s="25">
        <f>IF(COUNTA(A86:B86,D86:H86,N86:O86)=0,"",IF(A86="","Datum fehlt",IF(B86="","Kürzel fehlt",IF(C86="","Kürzel unbekannt",IF(D86="","Bereich fehlt",IF(E86="","Beginn fehlt",IF(H86="","Ende fehlt",IF(OR(AND(F86="",G86&lt;&gt;""),AND(F86&lt;&gt;"",G86="")),"Pause unvollständig",IF(AND(E86&lt;&gt;"",H86&lt;&gt;"",E86=H86),"Beginn und Ende gleich",IF(I86&gt;Parameter!$B$10,"Schichtdauer prüfen",IF(K86&gt;Parameter!$B$9,"Nettozeit prüfen",IF(AND(I86&gt;=Parameter!$B$7,J86&lt;Parameter!$B$8),"Pause prüfen",IF(N86="","Status fehlt","")))))))))))))</f>
        <v/>
      </c>
      <c r="S86">
        <f>IFERROR(Parameter!A95,"")</f>
        <v/>
      </c>
      <c r="T86">
        <f>IFERROR(Parameter!E95,"")</f>
        <v/>
      </c>
      <c r="U86">
        <f>IFERROR(Parameter!G95,"")</f>
        <v/>
      </c>
    </row>
    <row r="87">
      <c r="A87" s="18" t="n"/>
      <c r="B87" s="19" t="n"/>
      <c r="C87" s="6">
        <f>IF(B87="","",IFERROR(VLOOKUP(B87,Parameter!$A$14:$C$19,2,FALSE),""))</f>
        <v/>
      </c>
      <c r="D87" s="19" t="n"/>
      <c r="E87" s="20" t="n"/>
      <c r="F87" s="20" t="n"/>
      <c r="G87" s="20" t="n"/>
      <c r="H87" s="20" t="n"/>
      <c r="I87" s="21">
        <f>IF(OR(A87="",E87="",H87=""),"",IFERROR(MOD(H87-E87,1)*24,""))</f>
        <v/>
      </c>
      <c r="J87" s="21">
        <f>IF(OR(A87="",E87="",H87=""),"",IF(AND(F87="",G87=""),0,IF(OR(F87="",G87=""),"",IFERROR(MOD(G87-F87,1)*24,""))))</f>
        <v/>
      </c>
      <c r="K87" s="21">
        <f>IF(OR(I87="",J87=""),"",MAX(0,I87-J87))</f>
        <v/>
      </c>
      <c r="L87" s="21">
        <f>IF(B87="","",IFERROR(VLOOKUP(B87,Parameter!$A$14:$C$19,3,FALSE),""))</f>
        <v/>
      </c>
      <c r="M87" s="21">
        <f>IF(OR(K87="",L87=""),"",K87-L87)</f>
        <v/>
      </c>
      <c r="N87" s="19" t="n"/>
      <c r="O87" s="22" t="n"/>
      <c r="P87" s="23">
        <f>IF(COUNTA(A87:B87,D87:H87,N87:O87)=0,"",IF(A87="","Datum fehlt",IF(B87="","Kürzel fehlt",IF(C87="","Kürzel unbekannt",IF(D87="","Bereich fehlt",IF(E87="","Beginn fehlt",IF(H87="","Ende fehlt",IF(OR(AND(F87="",G87&lt;&gt;""),AND(F87&lt;&gt;"",G87="")),"Pause unvollständig",IF(AND(E87&lt;&gt;"",H87&lt;&gt;"",E87=H87),"Beginn und Ende gleich",IF(I87&gt;Parameter!$B$10,"Schichtdauer prüfen",IF(K87&gt;Parameter!$B$9,"Nettozeit prüfen",IF(AND(I87&gt;=Parameter!$B$7,J87&lt;Parameter!$B$8),"Pause prüfen",IF(N87="","Status fehlt","")))))))))))))</f>
        <v/>
      </c>
      <c r="S87">
        <f>IFERROR(Parameter!A96,"")</f>
        <v/>
      </c>
      <c r="T87">
        <f>IFERROR(Parameter!E96,"")</f>
        <v/>
      </c>
      <c r="U87">
        <f>IFERROR(Parameter!G96,"")</f>
        <v/>
      </c>
    </row>
    <row r="88">
      <c r="A88" s="18" t="n"/>
      <c r="B88" s="19" t="n"/>
      <c r="C88" s="8">
        <f>IF(B88="","",IFERROR(VLOOKUP(B88,Parameter!$A$14:$C$19,2,FALSE),""))</f>
        <v/>
      </c>
      <c r="D88" s="19" t="n"/>
      <c r="E88" s="20" t="n"/>
      <c r="F88" s="20" t="n"/>
      <c r="G88" s="20" t="n"/>
      <c r="H88" s="20" t="n"/>
      <c r="I88" s="24">
        <f>IF(OR(A88="",E88="",H88=""),"",IFERROR(MOD(H88-E88,1)*24,""))</f>
        <v/>
      </c>
      <c r="J88" s="24">
        <f>IF(OR(A88="",E88="",H88=""),"",IF(AND(F88="",G88=""),0,IF(OR(F88="",G88=""),"",IFERROR(MOD(G88-F88,1)*24,""))))</f>
        <v/>
      </c>
      <c r="K88" s="24">
        <f>IF(OR(I88="",J88=""),"",MAX(0,I88-J88))</f>
        <v/>
      </c>
      <c r="L88" s="24">
        <f>IF(B88="","",IFERROR(VLOOKUP(B88,Parameter!$A$14:$C$19,3,FALSE),""))</f>
        <v/>
      </c>
      <c r="M88" s="24">
        <f>IF(OR(K88="",L88=""),"",K88-L88)</f>
        <v/>
      </c>
      <c r="N88" s="19" t="n"/>
      <c r="O88" s="22" t="n"/>
      <c r="P88" s="25">
        <f>IF(COUNTA(A88:B88,D88:H88,N88:O88)=0,"",IF(A88="","Datum fehlt",IF(B88="","Kürzel fehlt",IF(C88="","Kürzel unbekannt",IF(D88="","Bereich fehlt",IF(E88="","Beginn fehlt",IF(H88="","Ende fehlt",IF(OR(AND(F88="",G88&lt;&gt;""),AND(F88&lt;&gt;"",G88="")),"Pause unvollständig",IF(AND(E88&lt;&gt;"",H88&lt;&gt;"",E88=H88),"Beginn und Ende gleich",IF(I88&gt;Parameter!$B$10,"Schichtdauer prüfen",IF(K88&gt;Parameter!$B$9,"Nettozeit prüfen",IF(AND(I88&gt;=Parameter!$B$7,J88&lt;Parameter!$B$8),"Pause prüfen",IF(N88="","Status fehlt","")))))))))))))</f>
        <v/>
      </c>
      <c r="S88">
        <f>IFERROR(Parameter!A97,"")</f>
        <v/>
      </c>
      <c r="T88">
        <f>IFERROR(Parameter!E97,"")</f>
        <v/>
      </c>
      <c r="U88">
        <f>IFERROR(Parameter!G97,"")</f>
        <v/>
      </c>
    </row>
    <row r="89">
      <c r="A89" s="18" t="n"/>
      <c r="B89" s="19" t="n"/>
      <c r="C89" s="6">
        <f>IF(B89="","",IFERROR(VLOOKUP(B89,Parameter!$A$14:$C$19,2,FALSE),""))</f>
        <v/>
      </c>
      <c r="D89" s="19" t="n"/>
      <c r="E89" s="20" t="n"/>
      <c r="F89" s="20" t="n"/>
      <c r="G89" s="20" t="n"/>
      <c r="H89" s="20" t="n"/>
      <c r="I89" s="21">
        <f>IF(OR(A89="",E89="",H89=""),"",IFERROR(MOD(H89-E89,1)*24,""))</f>
        <v/>
      </c>
      <c r="J89" s="21">
        <f>IF(OR(A89="",E89="",H89=""),"",IF(AND(F89="",G89=""),0,IF(OR(F89="",G89=""),"",IFERROR(MOD(G89-F89,1)*24,""))))</f>
        <v/>
      </c>
      <c r="K89" s="21">
        <f>IF(OR(I89="",J89=""),"",MAX(0,I89-J89))</f>
        <v/>
      </c>
      <c r="L89" s="21">
        <f>IF(B89="","",IFERROR(VLOOKUP(B89,Parameter!$A$14:$C$19,3,FALSE),""))</f>
        <v/>
      </c>
      <c r="M89" s="21">
        <f>IF(OR(K89="",L89=""),"",K89-L89)</f>
        <v/>
      </c>
      <c r="N89" s="19" t="n"/>
      <c r="O89" s="22" t="n"/>
      <c r="P89" s="23">
        <f>IF(COUNTA(A89:B89,D89:H89,N89:O89)=0,"",IF(A89="","Datum fehlt",IF(B89="","Kürzel fehlt",IF(C89="","Kürzel unbekannt",IF(D89="","Bereich fehlt",IF(E89="","Beginn fehlt",IF(H89="","Ende fehlt",IF(OR(AND(F89="",G89&lt;&gt;""),AND(F89&lt;&gt;"",G89="")),"Pause unvollständig",IF(AND(E89&lt;&gt;"",H89&lt;&gt;"",E89=H89),"Beginn und Ende gleich",IF(I89&gt;Parameter!$B$10,"Schichtdauer prüfen",IF(K89&gt;Parameter!$B$9,"Nettozeit prüfen",IF(AND(I89&gt;=Parameter!$B$7,J89&lt;Parameter!$B$8),"Pause prüfen",IF(N89="","Status fehlt","")))))))))))))</f>
        <v/>
      </c>
      <c r="S89">
        <f>IFERROR(Parameter!A98,"")</f>
        <v/>
      </c>
      <c r="T89">
        <f>IFERROR(Parameter!E98,"")</f>
        <v/>
      </c>
      <c r="U89">
        <f>IFERROR(Parameter!G98,"")</f>
        <v/>
      </c>
    </row>
    <row r="90">
      <c r="A90" s="18" t="n"/>
      <c r="B90" s="19" t="n"/>
      <c r="C90" s="8">
        <f>IF(B90="","",IFERROR(VLOOKUP(B90,Parameter!$A$14:$C$19,2,FALSE),""))</f>
        <v/>
      </c>
      <c r="D90" s="19" t="n"/>
      <c r="E90" s="20" t="n"/>
      <c r="F90" s="20" t="n"/>
      <c r="G90" s="20" t="n"/>
      <c r="H90" s="20" t="n"/>
      <c r="I90" s="24">
        <f>IF(OR(A90="",E90="",H90=""),"",IFERROR(MOD(H90-E90,1)*24,""))</f>
        <v/>
      </c>
      <c r="J90" s="24">
        <f>IF(OR(A90="",E90="",H90=""),"",IF(AND(F90="",G90=""),0,IF(OR(F90="",G90=""),"",IFERROR(MOD(G90-F90,1)*24,""))))</f>
        <v/>
      </c>
      <c r="K90" s="24">
        <f>IF(OR(I90="",J90=""),"",MAX(0,I90-J90))</f>
        <v/>
      </c>
      <c r="L90" s="24">
        <f>IF(B90="","",IFERROR(VLOOKUP(B90,Parameter!$A$14:$C$19,3,FALSE),""))</f>
        <v/>
      </c>
      <c r="M90" s="24">
        <f>IF(OR(K90="",L90=""),"",K90-L90)</f>
        <v/>
      </c>
      <c r="N90" s="19" t="n"/>
      <c r="O90" s="22" t="n"/>
      <c r="P90" s="25">
        <f>IF(COUNTA(A90:B90,D90:H90,N90:O90)=0,"",IF(A90="","Datum fehlt",IF(B90="","Kürzel fehlt",IF(C90="","Kürzel unbekannt",IF(D90="","Bereich fehlt",IF(E90="","Beginn fehlt",IF(H90="","Ende fehlt",IF(OR(AND(F90="",G90&lt;&gt;""),AND(F90&lt;&gt;"",G90="")),"Pause unvollständig",IF(AND(E90&lt;&gt;"",H90&lt;&gt;"",E90=H90),"Beginn und Ende gleich",IF(I90&gt;Parameter!$B$10,"Schichtdauer prüfen",IF(K90&gt;Parameter!$B$9,"Nettozeit prüfen",IF(AND(I90&gt;=Parameter!$B$7,J90&lt;Parameter!$B$8),"Pause prüfen",IF(N90="","Status fehlt","")))))))))))))</f>
        <v/>
      </c>
      <c r="S90">
        <f>IFERROR(Parameter!A99,"")</f>
        <v/>
      </c>
      <c r="T90">
        <f>IFERROR(Parameter!E99,"")</f>
        <v/>
      </c>
      <c r="U90">
        <f>IFERROR(Parameter!G99,"")</f>
        <v/>
      </c>
    </row>
    <row r="91">
      <c r="A91" s="18" t="n"/>
      <c r="B91" s="19" t="n"/>
      <c r="C91" s="6">
        <f>IF(B91="","",IFERROR(VLOOKUP(B91,Parameter!$A$14:$C$19,2,FALSE),""))</f>
        <v/>
      </c>
      <c r="D91" s="19" t="n"/>
      <c r="E91" s="20" t="n"/>
      <c r="F91" s="20" t="n"/>
      <c r="G91" s="20" t="n"/>
      <c r="H91" s="20" t="n"/>
      <c r="I91" s="21">
        <f>IF(OR(A91="",E91="",H91=""),"",IFERROR(MOD(H91-E91,1)*24,""))</f>
        <v/>
      </c>
      <c r="J91" s="21">
        <f>IF(OR(A91="",E91="",H91=""),"",IF(AND(F91="",G91=""),0,IF(OR(F91="",G91=""),"",IFERROR(MOD(G91-F91,1)*24,""))))</f>
        <v/>
      </c>
      <c r="K91" s="21">
        <f>IF(OR(I91="",J91=""),"",MAX(0,I91-J91))</f>
        <v/>
      </c>
      <c r="L91" s="21">
        <f>IF(B91="","",IFERROR(VLOOKUP(B91,Parameter!$A$14:$C$19,3,FALSE),""))</f>
        <v/>
      </c>
      <c r="M91" s="21">
        <f>IF(OR(K91="",L91=""),"",K91-L91)</f>
        <v/>
      </c>
      <c r="N91" s="19" t="n"/>
      <c r="O91" s="22" t="n"/>
      <c r="P91" s="23">
        <f>IF(COUNTA(A91:B91,D91:H91,N91:O91)=0,"",IF(A91="","Datum fehlt",IF(B91="","Kürzel fehlt",IF(C91="","Kürzel unbekannt",IF(D91="","Bereich fehlt",IF(E91="","Beginn fehlt",IF(H91="","Ende fehlt",IF(OR(AND(F91="",G91&lt;&gt;""),AND(F91&lt;&gt;"",G91="")),"Pause unvollständig",IF(AND(E91&lt;&gt;"",H91&lt;&gt;"",E91=H91),"Beginn und Ende gleich",IF(I91&gt;Parameter!$B$10,"Schichtdauer prüfen",IF(K91&gt;Parameter!$B$9,"Nettozeit prüfen",IF(AND(I91&gt;=Parameter!$B$7,J91&lt;Parameter!$B$8),"Pause prüfen",IF(N91="","Status fehlt","")))))))))))))</f>
        <v/>
      </c>
      <c r="S91">
        <f>IFERROR(Parameter!A100,"")</f>
        <v/>
      </c>
      <c r="T91">
        <f>IFERROR(Parameter!E100,"")</f>
        <v/>
      </c>
      <c r="U91">
        <f>IFERROR(Parameter!G100,"")</f>
        <v/>
      </c>
    </row>
    <row r="92">
      <c r="A92" s="18" t="n"/>
      <c r="B92" s="19" t="n"/>
      <c r="C92" s="8">
        <f>IF(B92="","",IFERROR(VLOOKUP(B92,Parameter!$A$14:$C$19,2,FALSE),""))</f>
        <v/>
      </c>
      <c r="D92" s="19" t="n"/>
      <c r="E92" s="20" t="n"/>
      <c r="F92" s="20" t="n"/>
      <c r="G92" s="20" t="n"/>
      <c r="H92" s="20" t="n"/>
      <c r="I92" s="24">
        <f>IF(OR(A92="",E92="",H92=""),"",IFERROR(MOD(H92-E92,1)*24,""))</f>
        <v/>
      </c>
      <c r="J92" s="24">
        <f>IF(OR(A92="",E92="",H92=""),"",IF(AND(F92="",G92=""),0,IF(OR(F92="",G92=""),"",IFERROR(MOD(G92-F92,1)*24,""))))</f>
        <v/>
      </c>
      <c r="K92" s="24">
        <f>IF(OR(I92="",J92=""),"",MAX(0,I92-J92))</f>
        <v/>
      </c>
      <c r="L92" s="24">
        <f>IF(B92="","",IFERROR(VLOOKUP(B92,Parameter!$A$14:$C$19,3,FALSE),""))</f>
        <v/>
      </c>
      <c r="M92" s="24">
        <f>IF(OR(K92="",L92=""),"",K92-L92)</f>
        <v/>
      </c>
      <c r="N92" s="19" t="n"/>
      <c r="O92" s="22" t="n"/>
      <c r="P92" s="25">
        <f>IF(COUNTA(A92:B92,D92:H92,N92:O92)=0,"",IF(A92="","Datum fehlt",IF(B92="","Kürzel fehlt",IF(C92="","Kürzel unbekannt",IF(D92="","Bereich fehlt",IF(E92="","Beginn fehlt",IF(H92="","Ende fehlt",IF(OR(AND(F92="",G92&lt;&gt;""),AND(F92&lt;&gt;"",G92="")),"Pause unvollständig",IF(AND(E92&lt;&gt;"",H92&lt;&gt;"",E92=H92),"Beginn und Ende gleich",IF(I92&gt;Parameter!$B$10,"Schichtdauer prüfen",IF(K92&gt;Parameter!$B$9,"Nettozeit prüfen",IF(AND(I92&gt;=Parameter!$B$7,J92&lt;Parameter!$B$8),"Pause prüfen",IF(N92="","Status fehlt","")))))))))))))</f>
        <v/>
      </c>
      <c r="S92">
        <f>IFERROR(Parameter!A101,"")</f>
        <v/>
      </c>
      <c r="T92">
        <f>IFERROR(Parameter!E101,"")</f>
        <v/>
      </c>
      <c r="U92">
        <f>IFERROR(Parameter!G101,"")</f>
        <v/>
      </c>
    </row>
    <row r="93">
      <c r="A93" s="18" t="n"/>
      <c r="B93" s="19" t="n"/>
      <c r="C93" s="6">
        <f>IF(B93="","",IFERROR(VLOOKUP(B93,Parameter!$A$14:$C$19,2,FALSE),""))</f>
        <v/>
      </c>
      <c r="D93" s="19" t="n"/>
      <c r="E93" s="20" t="n"/>
      <c r="F93" s="20" t="n"/>
      <c r="G93" s="20" t="n"/>
      <c r="H93" s="20" t="n"/>
      <c r="I93" s="21">
        <f>IF(OR(A93="",E93="",H93=""),"",IFERROR(MOD(H93-E93,1)*24,""))</f>
        <v/>
      </c>
      <c r="J93" s="21">
        <f>IF(OR(A93="",E93="",H93=""),"",IF(AND(F93="",G93=""),0,IF(OR(F93="",G93=""),"",IFERROR(MOD(G93-F93,1)*24,""))))</f>
        <v/>
      </c>
      <c r="K93" s="21">
        <f>IF(OR(I93="",J93=""),"",MAX(0,I93-J93))</f>
        <v/>
      </c>
      <c r="L93" s="21">
        <f>IF(B93="","",IFERROR(VLOOKUP(B93,Parameter!$A$14:$C$19,3,FALSE),""))</f>
        <v/>
      </c>
      <c r="M93" s="21">
        <f>IF(OR(K93="",L93=""),"",K93-L93)</f>
        <v/>
      </c>
      <c r="N93" s="19" t="n"/>
      <c r="O93" s="22" t="n"/>
      <c r="P93" s="23">
        <f>IF(COUNTA(A93:B93,D93:H93,N93:O93)=0,"",IF(A93="","Datum fehlt",IF(B93="","Kürzel fehlt",IF(C93="","Kürzel unbekannt",IF(D93="","Bereich fehlt",IF(E93="","Beginn fehlt",IF(H93="","Ende fehlt",IF(OR(AND(F93="",G93&lt;&gt;""),AND(F93&lt;&gt;"",G93="")),"Pause unvollständig",IF(AND(E93&lt;&gt;"",H93&lt;&gt;"",E93=H93),"Beginn und Ende gleich",IF(I93&gt;Parameter!$B$10,"Schichtdauer prüfen",IF(K93&gt;Parameter!$B$9,"Nettozeit prüfen",IF(AND(I93&gt;=Parameter!$B$7,J93&lt;Parameter!$B$8),"Pause prüfen",IF(N93="","Status fehlt","")))))))))))))</f>
        <v/>
      </c>
      <c r="S93">
        <f>IFERROR(Parameter!A102,"")</f>
        <v/>
      </c>
      <c r="T93">
        <f>IFERROR(Parameter!E102,"")</f>
        <v/>
      </c>
      <c r="U93">
        <f>IFERROR(Parameter!G102,"")</f>
        <v/>
      </c>
    </row>
    <row r="94">
      <c r="A94" s="18" t="n"/>
      <c r="B94" s="19" t="n"/>
      <c r="C94" s="8">
        <f>IF(B94="","",IFERROR(VLOOKUP(B94,Parameter!$A$14:$C$19,2,FALSE),""))</f>
        <v/>
      </c>
      <c r="D94" s="19" t="n"/>
      <c r="E94" s="20" t="n"/>
      <c r="F94" s="20" t="n"/>
      <c r="G94" s="20" t="n"/>
      <c r="H94" s="20" t="n"/>
      <c r="I94" s="24">
        <f>IF(OR(A94="",E94="",H94=""),"",IFERROR(MOD(H94-E94,1)*24,""))</f>
        <v/>
      </c>
      <c r="J94" s="24">
        <f>IF(OR(A94="",E94="",H94=""),"",IF(AND(F94="",G94=""),0,IF(OR(F94="",G94=""),"",IFERROR(MOD(G94-F94,1)*24,""))))</f>
        <v/>
      </c>
      <c r="K94" s="24">
        <f>IF(OR(I94="",J94=""),"",MAX(0,I94-J94))</f>
        <v/>
      </c>
      <c r="L94" s="24">
        <f>IF(B94="","",IFERROR(VLOOKUP(B94,Parameter!$A$14:$C$19,3,FALSE),""))</f>
        <v/>
      </c>
      <c r="M94" s="24">
        <f>IF(OR(K94="",L94=""),"",K94-L94)</f>
        <v/>
      </c>
      <c r="N94" s="19" t="n"/>
      <c r="O94" s="22" t="n"/>
      <c r="P94" s="25">
        <f>IF(COUNTA(A94:B94,D94:H94,N94:O94)=0,"",IF(A94="","Datum fehlt",IF(B94="","Kürzel fehlt",IF(C94="","Kürzel unbekannt",IF(D94="","Bereich fehlt",IF(E94="","Beginn fehlt",IF(H94="","Ende fehlt",IF(OR(AND(F94="",G94&lt;&gt;""),AND(F94&lt;&gt;"",G94="")),"Pause unvollständig",IF(AND(E94&lt;&gt;"",H94&lt;&gt;"",E94=H94),"Beginn und Ende gleich",IF(I94&gt;Parameter!$B$10,"Schichtdauer prüfen",IF(K94&gt;Parameter!$B$9,"Nettozeit prüfen",IF(AND(I94&gt;=Parameter!$B$7,J94&lt;Parameter!$B$8),"Pause prüfen",IF(N94="","Status fehlt","")))))))))))))</f>
        <v/>
      </c>
      <c r="S94">
        <f>IFERROR(Parameter!A103,"")</f>
        <v/>
      </c>
      <c r="T94">
        <f>IFERROR(Parameter!E103,"")</f>
        <v/>
      </c>
      <c r="U94">
        <f>IFERROR(Parameter!G103,"")</f>
        <v/>
      </c>
    </row>
    <row r="95">
      <c r="A95" s="18" t="n"/>
      <c r="B95" s="19" t="n"/>
      <c r="C95" s="6">
        <f>IF(B95="","",IFERROR(VLOOKUP(B95,Parameter!$A$14:$C$19,2,FALSE),""))</f>
        <v/>
      </c>
      <c r="D95" s="19" t="n"/>
      <c r="E95" s="20" t="n"/>
      <c r="F95" s="20" t="n"/>
      <c r="G95" s="20" t="n"/>
      <c r="H95" s="20" t="n"/>
      <c r="I95" s="21">
        <f>IF(OR(A95="",E95="",H95=""),"",IFERROR(MOD(H95-E95,1)*24,""))</f>
        <v/>
      </c>
      <c r="J95" s="21">
        <f>IF(OR(A95="",E95="",H95=""),"",IF(AND(F95="",G95=""),0,IF(OR(F95="",G95=""),"",IFERROR(MOD(G95-F95,1)*24,""))))</f>
        <v/>
      </c>
      <c r="K95" s="21">
        <f>IF(OR(I95="",J95=""),"",MAX(0,I95-J95))</f>
        <v/>
      </c>
      <c r="L95" s="21">
        <f>IF(B95="","",IFERROR(VLOOKUP(B95,Parameter!$A$14:$C$19,3,FALSE),""))</f>
        <v/>
      </c>
      <c r="M95" s="21">
        <f>IF(OR(K95="",L95=""),"",K95-L95)</f>
        <v/>
      </c>
      <c r="N95" s="19" t="n"/>
      <c r="O95" s="22" t="n"/>
      <c r="P95" s="23">
        <f>IF(COUNTA(A95:B95,D95:H95,N95:O95)=0,"",IF(A95="","Datum fehlt",IF(B95="","Kürzel fehlt",IF(C95="","Kürzel unbekannt",IF(D95="","Bereich fehlt",IF(E95="","Beginn fehlt",IF(H95="","Ende fehlt",IF(OR(AND(F95="",G95&lt;&gt;""),AND(F95&lt;&gt;"",G95="")),"Pause unvollständig",IF(AND(E95&lt;&gt;"",H95&lt;&gt;"",E95=H95),"Beginn und Ende gleich",IF(I95&gt;Parameter!$B$10,"Schichtdauer prüfen",IF(K95&gt;Parameter!$B$9,"Nettozeit prüfen",IF(AND(I95&gt;=Parameter!$B$7,J95&lt;Parameter!$B$8),"Pause prüfen",IF(N95="","Status fehlt","")))))))))))))</f>
        <v/>
      </c>
      <c r="S95">
        <f>IFERROR(Parameter!A104,"")</f>
        <v/>
      </c>
      <c r="T95">
        <f>IFERROR(Parameter!E104,"")</f>
        <v/>
      </c>
      <c r="U95">
        <f>IFERROR(Parameter!G104,"")</f>
        <v/>
      </c>
    </row>
    <row r="96">
      <c r="A96" s="18" t="n"/>
      <c r="B96" s="19" t="n"/>
      <c r="C96" s="8">
        <f>IF(B96="","",IFERROR(VLOOKUP(B96,Parameter!$A$14:$C$19,2,FALSE),""))</f>
        <v/>
      </c>
      <c r="D96" s="19" t="n"/>
      <c r="E96" s="20" t="n"/>
      <c r="F96" s="20" t="n"/>
      <c r="G96" s="20" t="n"/>
      <c r="H96" s="20" t="n"/>
      <c r="I96" s="24">
        <f>IF(OR(A96="",E96="",H96=""),"",IFERROR(MOD(H96-E96,1)*24,""))</f>
        <v/>
      </c>
      <c r="J96" s="24">
        <f>IF(OR(A96="",E96="",H96=""),"",IF(AND(F96="",G96=""),0,IF(OR(F96="",G96=""),"",IFERROR(MOD(G96-F96,1)*24,""))))</f>
        <v/>
      </c>
      <c r="K96" s="24">
        <f>IF(OR(I96="",J96=""),"",MAX(0,I96-J96))</f>
        <v/>
      </c>
      <c r="L96" s="24">
        <f>IF(B96="","",IFERROR(VLOOKUP(B96,Parameter!$A$14:$C$19,3,FALSE),""))</f>
        <v/>
      </c>
      <c r="M96" s="24">
        <f>IF(OR(K96="",L96=""),"",K96-L96)</f>
        <v/>
      </c>
      <c r="N96" s="19" t="n"/>
      <c r="O96" s="22" t="n"/>
      <c r="P96" s="25">
        <f>IF(COUNTA(A96:B96,D96:H96,N96:O96)=0,"",IF(A96="","Datum fehlt",IF(B96="","Kürzel fehlt",IF(C96="","Kürzel unbekannt",IF(D96="","Bereich fehlt",IF(E96="","Beginn fehlt",IF(H96="","Ende fehlt",IF(OR(AND(F96="",G96&lt;&gt;""),AND(F96&lt;&gt;"",G96="")),"Pause unvollständig",IF(AND(E96&lt;&gt;"",H96&lt;&gt;"",E96=H96),"Beginn und Ende gleich",IF(I96&gt;Parameter!$B$10,"Schichtdauer prüfen",IF(K96&gt;Parameter!$B$9,"Nettozeit prüfen",IF(AND(I96&gt;=Parameter!$B$7,J96&lt;Parameter!$B$8),"Pause prüfen",IF(N96="","Status fehlt","")))))))))))))</f>
        <v/>
      </c>
      <c r="S96">
        <f>IFERROR(Parameter!A105,"")</f>
        <v/>
      </c>
      <c r="T96">
        <f>IFERROR(Parameter!E105,"")</f>
        <v/>
      </c>
      <c r="U96">
        <f>IFERROR(Parameter!G105,"")</f>
        <v/>
      </c>
    </row>
    <row r="97">
      <c r="A97" s="18" t="n"/>
      <c r="B97" s="19" t="n"/>
      <c r="C97" s="6">
        <f>IF(B97="","",IFERROR(VLOOKUP(B97,Parameter!$A$14:$C$19,2,FALSE),""))</f>
        <v/>
      </c>
      <c r="D97" s="19" t="n"/>
      <c r="E97" s="20" t="n"/>
      <c r="F97" s="20" t="n"/>
      <c r="G97" s="20" t="n"/>
      <c r="H97" s="20" t="n"/>
      <c r="I97" s="21">
        <f>IF(OR(A97="",E97="",H97=""),"",IFERROR(MOD(H97-E97,1)*24,""))</f>
        <v/>
      </c>
      <c r="J97" s="21">
        <f>IF(OR(A97="",E97="",H97=""),"",IF(AND(F97="",G97=""),0,IF(OR(F97="",G97=""),"",IFERROR(MOD(G97-F97,1)*24,""))))</f>
        <v/>
      </c>
      <c r="K97" s="21">
        <f>IF(OR(I97="",J97=""),"",MAX(0,I97-J97))</f>
        <v/>
      </c>
      <c r="L97" s="21">
        <f>IF(B97="","",IFERROR(VLOOKUP(B97,Parameter!$A$14:$C$19,3,FALSE),""))</f>
        <v/>
      </c>
      <c r="M97" s="21">
        <f>IF(OR(K97="",L97=""),"",K97-L97)</f>
        <v/>
      </c>
      <c r="N97" s="19" t="n"/>
      <c r="O97" s="22" t="n"/>
      <c r="P97" s="23">
        <f>IF(COUNTA(A97:B97,D97:H97,N97:O97)=0,"",IF(A97="","Datum fehlt",IF(B97="","Kürzel fehlt",IF(C97="","Kürzel unbekannt",IF(D97="","Bereich fehlt",IF(E97="","Beginn fehlt",IF(H97="","Ende fehlt",IF(OR(AND(F97="",G97&lt;&gt;""),AND(F97&lt;&gt;"",G97="")),"Pause unvollständig",IF(AND(E97&lt;&gt;"",H97&lt;&gt;"",E97=H97),"Beginn und Ende gleich",IF(I97&gt;Parameter!$B$10,"Schichtdauer prüfen",IF(K97&gt;Parameter!$B$9,"Nettozeit prüfen",IF(AND(I97&gt;=Parameter!$B$7,J97&lt;Parameter!$B$8),"Pause prüfen",IF(N97="","Status fehlt","")))))))))))))</f>
        <v/>
      </c>
      <c r="S97">
        <f>IFERROR(Parameter!A106,"")</f>
        <v/>
      </c>
      <c r="T97">
        <f>IFERROR(Parameter!E106,"")</f>
        <v/>
      </c>
      <c r="U97">
        <f>IFERROR(Parameter!G106,"")</f>
        <v/>
      </c>
    </row>
    <row r="98">
      <c r="A98" s="18" t="n"/>
      <c r="B98" s="19" t="n"/>
      <c r="C98" s="8">
        <f>IF(B98="","",IFERROR(VLOOKUP(B98,Parameter!$A$14:$C$19,2,FALSE),""))</f>
        <v/>
      </c>
      <c r="D98" s="19" t="n"/>
      <c r="E98" s="20" t="n"/>
      <c r="F98" s="20" t="n"/>
      <c r="G98" s="20" t="n"/>
      <c r="H98" s="20" t="n"/>
      <c r="I98" s="24">
        <f>IF(OR(A98="",E98="",H98=""),"",IFERROR(MOD(H98-E98,1)*24,""))</f>
        <v/>
      </c>
      <c r="J98" s="24">
        <f>IF(OR(A98="",E98="",H98=""),"",IF(AND(F98="",G98=""),0,IF(OR(F98="",G98=""),"",IFERROR(MOD(G98-F98,1)*24,""))))</f>
        <v/>
      </c>
      <c r="K98" s="24">
        <f>IF(OR(I98="",J98=""),"",MAX(0,I98-J98))</f>
        <v/>
      </c>
      <c r="L98" s="24">
        <f>IF(B98="","",IFERROR(VLOOKUP(B98,Parameter!$A$14:$C$19,3,FALSE),""))</f>
        <v/>
      </c>
      <c r="M98" s="24">
        <f>IF(OR(K98="",L98=""),"",K98-L98)</f>
        <v/>
      </c>
      <c r="N98" s="19" t="n"/>
      <c r="O98" s="22" t="n"/>
      <c r="P98" s="25">
        <f>IF(COUNTA(A98:B98,D98:H98,N98:O98)=0,"",IF(A98="","Datum fehlt",IF(B98="","Kürzel fehlt",IF(C98="","Kürzel unbekannt",IF(D98="","Bereich fehlt",IF(E98="","Beginn fehlt",IF(H98="","Ende fehlt",IF(OR(AND(F98="",G98&lt;&gt;""),AND(F98&lt;&gt;"",G98="")),"Pause unvollständig",IF(AND(E98&lt;&gt;"",H98&lt;&gt;"",E98=H98),"Beginn und Ende gleich",IF(I98&gt;Parameter!$B$10,"Schichtdauer prüfen",IF(K98&gt;Parameter!$B$9,"Nettozeit prüfen",IF(AND(I98&gt;=Parameter!$B$7,J98&lt;Parameter!$B$8),"Pause prüfen",IF(N98="","Status fehlt","")))))))))))))</f>
        <v/>
      </c>
      <c r="S98">
        <f>IFERROR(Parameter!A107,"")</f>
        <v/>
      </c>
      <c r="T98">
        <f>IFERROR(Parameter!E107,"")</f>
        <v/>
      </c>
      <c r="U98">
        <f>IFERROR(Parameter!G107,"")</f>
        <v/>
      </c>
    </row>
    <row r="99">
      <c r="A99" s="18" t="n"/>
      <c r="B99" s="19" t="n"/>
      <c r="C99" s="6">
        <f>IF(B99="","",IFERROR(VLOOKUP(B99,Parameter!$A$14:$C$19,2,FALSE),""))</f>
        <v/>
      </c>
      <c r="D99" s="19" t="n"/>
      <c r="E99" s="20" t="n"/>
      <c r="F99" s="20" t="n"/>
      <c r="G99" s="20" t="n"/>
      <c r="H99" s="20" t="n"/>
      <c r="I99" s="21">
        <f>IF(OR(A99="",E99="",H99=""),"",IFERROR(MOD(H99-E99,1)*24,""))</f>
        <v/>
      </c>
      <c r="J99" s="21">
        <f>IF(OR(A99="",E99="",H99=""),"",IF(AND(F99="",G99=""),0,IF(OR(F99="",G99=""),"",IFERROR(MOD(G99-F99,1)*24,""))))</f>
        <v/>
      </c>
      <c r="K99" s="21">
        <f>IF(OR(I99="",J99=""),"",MAX(0,I99-J99))</f>
        <v/>
      </c>
      <c r="L99" s="21">
        <f>IF(B99="","",IFERROR(VLOOKUP(B99,Parameter!$A$14:$C$19,3,FALSE),""))</f>
        <v/>
      </c>
      <c r="M99" s="21">
        <f>IF(OR(K99="",L99=""),"",K99-L99)</f>
        <v/>
      </c>
      <c r="N99" s="19" t="n"/>
      <c r="O99" s="22" t="n"/>
      <c r="P99" s="23">
        <f>IF(COUNTA(A99:B99,D99:H99,N99:O99)=0,"",IF(A99="","Datum fehlt",IF(B99="","Kürzel fehlt",IF(C99="","Kürzel unbekannt",IF(D99="","Bereich fehlt",IF(E99="","Beginn fehlt",IF(H99="","Ende fehlt",IF(OR(AND(F99="",G99&lt;&gt;""),AND(F99&lt;&gt;"",G99="")),"Pause unvollständig",IF(AND(E99&lt;&gt;"",H99&lt;&gt;"",E99=H99),"Beginn und Ende gleich",IF(I99&gt;Parameter!$B$10,"Schichtdauer prüfen",IF(K99&gt;Parameter!$B$9,"Nettozeit prüfen",IF(AND(I99&gt;=Parameter!$B$7,J99&lt;Parameter!$B$8),"Pause prüfen",IF(N99="","Status fehlt","")))))))))))))</f>
        <v/>
      </c>
      <c r="S99">
        <f>IFERROR(Parameter!A108,"")</f>
        <v/>
      </c>
      <c r="T99">
        <f>IFERROR(Parameter!E108,"")</f>
        <v/>
      </c>
      <c r="U99">
        <f>IFERROR(Parameter!G108,"")</f>
        <v/>
      </c>
    </row>
    <row r="100">
      <c r="A100" s="18" t="n"/>
      <c r="B100" s="19" t="n"/>
      <c r="C100" s="8">
        <f>IF(B100="","",IFERROR(VLOOKUP(B100,Parameter!$A$14:$C$19,2,FALSE),""))</f>
        <v/>
      </c>
      <c r="D100" s="19" t="n"/>
      <c r="E100" s="20" t="n"/>
      <c r="F100" s="20" t="n"/>
      <c r="G100" s="20" t="n"/>
      <c r="H100" s="20" t="n"/>
      <c r="I100" s="24">
        <f>IF(OR(A100="",E100="",H100=""),"",IFERROR(MOD(H100-E100,1)*24,""))</f>
        <v/>
      </c>
      <c r="J100" s="24">
        <f>IF(OR(A100="",E100="",H100=""),"",IF(AND(F100="",G100=""),0,IF(OR(F100="",G100=""),"",IFERROR(MOD(G100-F100,1)*24,""))))</f>
        <v/>
      </c>
      <c r="K100" s="24">
        <f>IF(OR(I100="",J100=""),"",MAX(0,I100-J100))</f>
        <v/>
      </c>
      <c r="L100" s="24">
        <f>IF(B100="","",IFERROR(VLOOKUP(B100,Parameter!$A$14:$C$19,3,FALSE),""))</f>
        <v/>
      </c>
      <c r="M100" s="24">
        <f>IF(OR(K100="",L100=""),"",K100-L100)</f>
        <v/>
      </c>
      <c r="N100" s="19" t="n"/>
      <c r="O100" s="22" t="n"/>
      <c r="P100" s="25">
        <f>IF(COUNTA(A100:B100,D100:H100,N100:O100)=0,"",IF(A100="","Datum fehlt",IF(B100="","Kürzel fehlt",IF(C100="","Kürzel unbekannt",IF(D100="","Bereich fehlt",IF(E100="","Beginn fehlt",IF(H100="","Ende fehlt",IF(OR(AND(F100="",G100&lt;&gt;""),AND(F100&lt;&gt;"",G100="")),"Pause unvollständig",IF(AND(E100&lt;&gt;"",H100&lt;&gt;"",E100=H100),"Beginn und Ende gleich",IF(I100&gt;Parameter!$B$10,"Schichtdauer prüfen",IF(K100&gt;Parameter!$B$9,"Nettozeit prüfen",IF(AND(I100&gt;=Parameter!$B$7,J100&lt;Parameter!$B$8),"Pause prüfen",IF(N100="","Status fehlt","")))))))))))))</f>
        <v/>
      </c>
      <c r="S100">
        <f>IFERROR(Parameter!A109,"")</f>
        <v/>
      </c>
      <c r="T100">
        <f>IFERROR(Parameter!E109,"")</f>
        <v/>
      </c>
      <c r="U100">
        <f>IFERROR(Parameter!G109,"")</f>
        <v/>
      </c>
    </row>
    <row r="101">
      <c r="A101" s="18" t="n"/>
      <c r="B101" s="19" t="n"/>
      <c r="C101" s="6">
        <f>IF(B101="","",IFERROR(VLOOKUP(B101,Parameter!$A$14:$C$19,2,FALSE),""))</f>
        <v/>
      </c>
      <c r="D101" s="19" t="n"/>
      <c r="E101" s="20" t="n"/>
      <c r="F101" s="20" t="n"/>
      <c r="G101" s="20" t="n"/>
      <c r="H101" s="20" t="n"/>
      <c r="I101" s="21">
        <f>IF(OR(A101="",E101="",H101=""),"",IFERROR(MOD(H101-E101,1)*24,""))</f>
        <v/>
      </c>
      <c r="J101" s="21">
        <f>IF(OR(A101="",E101="",H101=""),"",IF(AND(F101="",G101=""),0,IF(OR(F101="",G101=""),"",IFERROR(MOD(G101-F101,1)*24,""))))</f>
        <v/>
      </c>
      <c r="K101" s="21">
        <f>IF(OR(I101="",J101=""),"",MAX(0,I101-J101))</f>
        <v/>
      </c>
      <c r="L101" s="21">
        <f>IF(B101="","",IFERROR(VLOOKUP(B101,Parameter!$A$14:$C$19,3,FALSE),""))</f>
        <v/>
      </c>
      <c r="M101" s="21">
        <f>IF(OR(K101="",L101=""),"",K101-L101)</f>
        <v/>
      </c>
      <c r="N101" s="19" t="n"/>
      <c r="O101" s="22" t="n"/>
      <c r="P101" s="23">
        <f>IF(COUNTA(A101:B101,D101:H101,N101:O101)=0,"",IF(A101="","Datum fehlt",IF(B101="","Kürzel fehlt",IF(C101="","Kürzel unbekannt",IF(D101="","Bereich fehlt",IF(E101="","Beginn fehlt",IF(H101="","Ende fehlt",IF(OR(AND(F101="",G101&lt;&gt;""),AND(F101&lt;&gt;"",G101="")),"Pause unvollständig",IF(AND(E101&lt;&gt;"",H101&lt;&gt;"",E101=H101),"Beginn und Ende gleich",IF(I101&gt;Parameter!$B$10,"Schichtdauer prüfen",IF(K101&gt;Parameter!$B$9,"Nettozeit prüfen",IF(AND(I101&gt;=Parameter!$B$7,J101&lt;Parameter!$B$8),"Pause prüfen",IF(N101="","Status fehlt","")))))))))))))</f>
        <v/>
      </c>
      <c r="S101">
        <f>IFERROR(Parameter!A110,"")</f>
        <v/>
      </c>
      <c r="T101">
        <f>IFERROR(Parameter!E110,"")</f>
        <v/>
      </c>
      <c r="U101">
        <f>IFERROR(Parameter!G110,"")</f>
        <v/>
      </c>
    </row>
    <row r="102">
      <c r="A102" s="18" t="n"/>
      <c r="B102" s="19" t="n"/>
      <c r="C102" s="8">
        <f>IF(B102="","",IFERROR(VLOOKUP(B102,Parameter!$A$14:$C$19,2,FALSE),""))</f>
        <v/>
      </c>
      <c r="D102" s="19" t="n"/>
      <c r="E102" s="20" t="n"/>
      <c r="F102" s="20" t="n"/>
      <c r="G102" s="20" t="n"/>
      <c r="H102" s="20" t="n"/>
      <c r="I102" s="24">
        <f>IF(OR(A102="",E102="",H102=""),"",IFERROR(MOD(H102-E102,1)*24,""))</f>
        <v/>
      </c>
      <c r="J102" s="24">
        <f>IF(OR(A102="",E102="",H102=""),"",IF(AND(F102="",G102=""),0,IF(OR(F102="",G102=""),"",IFERROR(MOD(G102-F102,1)*24,""))))</f>
        <v/>
      </c>
      <c r="K102" s="24">
        <f>IF(OR(I102="",J102=""),"",MAX(0,I102-J102))</f>
        <v/>
      </c>
      <c r="L102" s="24">
        <f>IF(B102="","",IFERROR(VLOOKUP(B102,Parameter!$A$14:$C$19,3,FALSE),""))</f>
        <v/>
      </c>
      <c r="M102" s="24">
        <f>IF(OR(K102="",L102=""),"",K102-L102)</f>
        <v/>
      </c>
      <c r="N102" s="19" t="n"/>
      <c r="O102" s="22" t="n"/>
      <c r="P102" s="25">
        <f>IF(COUNTA(A102:B102,D102:H102,N102:O102)=0,"",IF(A102="","Datum fehlt",IF(B102="","Kürzel fehlt",IF(C102="","Kürzel unbekannt",IF(D102="","Bereich fehlt",IF(E102="","Beginn fehlt",IF(H102="","Ende fehlt",IF(OR(AND(F102="",G102&lt;&gt;""),AND(F102&lt;&gt;"",G102="")),"Pause unvollständig",IF(AND(E102&lt;&gt;"",H102&lt;&gt;"",E102=H102),"Beginn und Ende gleich",IF(I102&gt;Parameter!$B$10,"Schichtdauer prüfen",IF(K102&gt;Parameter!$B$9,"Nettozeit prüfen",IF(AND(I102&gt;=Parameter!$B$7,J102&lt;Parameter!$B$8),"Pause prüfen",IF(N102="","Status fehlt","")))))))))))))</f>
        <v/>
      </c>
      <c r="S102">
        <f>IFERROR(Parameter!A111,"")</f>
        <v/>
      </c>
      <c r="T102">
        <f>IFERROR(Parameter!E111,"")</f>
        <v/>
      </c>
      <c r="U102">
        <f>IFERROR(Parameter!G111,"")</f>
        <v/>
      </c>
    </row>
    <row r="103">
      <c r="A103" s="18" t="n"/>
      <c r="B103" s="19" t="n"/>
      <c r="C103" s="6">
        <f>IF(B103="","",IFERROR(VLOOKUP(B103,Parameter!$A$14:$C$19,2,FALSE),""))</f>
        <v/>
      </c>
      <c r="D103" s="19" t="n"/>
      <c r="E103" s="20" t="n"/>
      <c r="F103" s="20" t="n"/>
      <c r="G103" s="20" t="n"/>
      <c r="H103" s="20" t="n"/>
      <c r="I103" s="21">
        <f>IF(OR(A103="",E103="",H103=""),"",IFERROR(MOD(H103-E103,1)*24,""))</f>
        <v/>
      </c>
      <c r="J103" s="21">
        <f>IF(OR(A103="",E103="",H103=""),"",IF(AND(F103="",G103=""),0,IF(OR(F103="",G103=""),"",IFERROR(MOD(G103-F103,1)*24,""))))</f>
        <v/>
      </c>
      <c r="K103" s="21">
        <f>IF(OR(I103="",J103=""),"",MAX(0,I103-J103))</f>
        <v/>
      </c>
      <c r="L103" s="21">
        <f>IF(B103="","",IFERROR(VLOOKUP(B103,Parameter!$A$14:$C$19,3,FALSE),""))</f>
        <v/>
      </c>
      <c r="M103" s="21">
        <f>IF(OR(K103="",L103=""),"",K103-L103)</f>
        <v/>
      </c>
      <c r="N103" s="19" t="n"/>
      <c r="O103" s="22" t="n"/>
      <c r="P103" s="23">
        <f>IF(COUNTA(A103:B103,D103:H103,N103:O103)=0,"",IF(A103="","Datum fehlt",IF(B103="","Kürzel fehlt",IF(C103="","Kürzel unbekannt",IF(D103="","Bereich fehlt",IF(E103="","Beginn fehlt",IF(H103="","Ende fehlt",IF(OR(AND(F103="",G103&lt;&gt;""),AND(F103&lt;&gt;"",G103="")),"Pause unvollständig",IF(AND(E103&lt;&gt;"",H103&lt;&gt;"",E103=H103),"Beginn und Ende gleich",IF(I103&gt;Parameter!$B$10,"Schichtdauer prüfen",IF(K103&gt;Parameter!$B$9,"Nettozeit prüfen",IF(AND(I103&gt;=Parameter!$B$7,J103&lt;Parameter!$B$8),"Pause prüfen",IF(N103="","Status fehlt","")))))))))))))</f>
        <v/>
      </c>
      <c r="S103">
        <f>IFERROR(Parameter!A112,"")</f>
        <v/>
      </c>
      <c r="T103">
        <f>IFERROR(Parameter!E112,"")</f>
        <v/>
      </c>
      <c r="U103">
        <f>IFERROR(Parameter!G112,"")</f>
        <v/>
      </c>
    </row>
    <row r="104">
      <c r="A104" s="18" t="n"/>
      <c r="B104" s="19" t="n"/>
      <c r="C104" s="8">
        <f>IF(B104="","",IFERROR(VLOOKUP(B104,Parameter!$A$14:$C$19,2,FALSE),""))</f>
        <v/>
      </c>
      <c r="D104" s="19" t="n"/>
      <c r="E104" s="20" t="n"/>
      <c r="F104" s="20" t="n"/>
      <c r="G104" s="20" t="n"/>
      <c r="H104" s="20" t="n"/>
      <c r="I104" s="24">
        <f>IF(OR(A104="",E104="",H104=""),"",IFERROR(MOD(H104-E104,1)*24,""))</f>
        <v/>
      </c>
      <c r="J104" s="24">
        <f>IF(OR(A104="",E104="",H104=""),"",IF(AND(F104="",G104=""),0,IF(OR(F104="",G104=""),"",IFERROR(MOD(G104-F104,1)*24,""))))</f>
        <v/>
      </c>
      <c r="K104" s="24">
        <f>IF(OR(I104="",J104=""),"",MAX(0,I104-J104))</f>
        <v/>
      </c>
      <c r="L104" s="24">
        <f>IF(B104="","",IFERROR(VLOOKUP(B104,Parameter!$A$14:$C$19,3,FALSE),""))</f>
        <v/>
      </c>
      <c r="M104" s="24">
        <f>IF(OR(K104="",L104=""),"",K104-L104)</f>
        <v/>
      </c>
      <c r="N104" s="19" t="n"/>
      <c r="O104" s="22" t="n"/>
      <c r="P104" s="25">
        <f>IF(COUNTA(A104:B104,D104:H104,N104:O104)=0,"",IF(A104="","Datum fehlt",IF(B104="","Kürzel fehlt",IF(C104="","Kürzel unbekannt",IF(D104="","Bereich fehlt",IF(E104="","Beginn fehlt",IF(H104="","Ende fehlt",IF(OR(AND(F104="",G104&lt;&gt;""),AND(F104&lt;&gt;"",G104="")),"Pause unvollständig",IF(AND(E104&lt;&gt;"",H104&lt;&gt;"",E104=H104),"Beginn und Ende gleich",IF(I104&gt;Parameter!$B$10,"Schichtdauer prüfen",IF(K104&gt;Parameter!$B$9,"Nettozeit prüfen",IF(AND(I104&gt;=Parameter!$B$7,J104&lt;Parameter!$B$8),"Pause prüfen",IF(N104="","Status fehlt","")))))))))))))</f>
        <v/>
      </c>
      <c r="S104">
        <f>IFERROR(Parameter!A113,"")</f>
        <v/>
      </c>
      <c r="T104">
        <f>IFERROR(Parameter!E113,"")</f>
        <v/>
      </c>
      <c r="U104">
        <f>IFERROR(Parameter!G113,"")</f>
        <v/>
      </c>
    </row>
  </sheetData>
  <autoFilter ref="A4:P104"/>
  <mergeCells count="1">
    <mergeCell ref="A1:P1"/>
  </mergeCells>
  <conditionalFormatting sqref="A5:A104">
    <cfRule type="expression" priority="1" dxfId="0">
      <formula>AND($A5="",COUNTA($B5:$O5)&gt;0)</formula>
    </cfRule>
  </conditionalFormatting>
  <conditionalFormatting sqref="B5:B104">
    <cfRule type="expression" priority="2" dxfId="0">
      <formula>AND($B5="",COUNTA($A5:$O5)&gt;0)</formula>
    </cfRule>
  </conditionalFormatting>
  <conditionalFormatting sqref="D5:D104">
    <cfRule type="expression" priority="3" dxfId="0">
      <formula>AND($D5="",COUNTA($A5:$O5)&gt;0)</formula>
    </cfRule>
  </conditionalFormatting>
  <conditionalFormatting sqref="E5:E104">
    <cfRule type="expression" priority="4" dxfId="0">
      <formula>AND($E5="",COUNTA($A5:$O5)&gt;0)</formula>
    </cfRule>
  </conditionalFormatting>
  <conditionalFormatting sqref="H5:H104">
    <cfRule type="expression" priority="5" dxfId="0">
      <formula>AND($H5="",COUNTA($A5:$O5)&gt;0)</formula>
    </cfRule>
  </conditionalFormatting>
  <conditionalFormatting sqref="N5:N104">
    <cfRule type="expression" priority="6" dxfId="0">
      <formula>AND($N5="",COUNTA($A5:$H5)&gt;0)</formula>
    </cfRule>
  </conditionalFormatting>
  <conditionalFormatting sqref="M5:M104">
    <cfRule type="expression" priority="7" dxfId="0">
      <formula>AND($M5&lt;&gt;"",$M5&lt;0)</formula>
    </cfRule>
    <cfRule type="expression" priority="8" dxfId="1">
      <formula>AND($M5&lt;&gt;"",$M5&gt;=0)</formula>
    </cfRule>
  </conditionalFormatting>
  <conditionalFormatting sqref="P5:P104">
    <cfRule type="expression" priority="9" dxfId="0">
      <formula>$P5&lt;&gt;""</formula>
    </cfRule>
  </conditionalFormatting>
  <dataValidations count="5">
    <dataValidation sqref="A5:A104" showErrorMessage="1" showInputMessage="1" allowBlank="1" errorTitle="Datum prüfen" error="Das Datum muss im eingestellten Auswertungszeitraum liegen." promptTitle="Schichtdatum" prompt="Datum im Format TT.MM.JJJJ eingeben." type="date" operator="between">
      <formula1>$V$5</formula1>
      <formula2>$V$6</formula2>
    </dataValidation>
    <dataValidation sqref="B5:B104" showErrorMessage="1" showInputMessage="1" allowBlank="1" errorTitle="Kürzel prüfen" error="Bitte ein Kürzel aus der Parameterliste auswählen." type="list">
      <formula1>$S$5:$S$10</formula1>
    </dataValidation>
    <dataValidation sqref="D5:D104" showErrorMessage="1" showInputMessage="1" allowBlank="1" errorTitle="Bereich prüfen" error="Bitte einen Bereich aus der Parameterliste auswählen." type="list">
      <formula1>$T$5:$T$9</formula1>
    </dataValidation>
    <dataValidation sqref="E5:H104" showErrorMessage="1" showInputMessage="1" allowBlank="1" errorTitle="Uhrzeit prüfen" error="Bitte eine gültige Uhrzeit eingeben." promptTitle="Uhrzeit" prompt="Eingabe zum Beispiel als 08:30." type="time" operator="between">
      <formula1>0</formula1>
      <formula2>0.99999</formula2>
    </dataValidation>
    <dataValidation sqref="N5:N104" showErrorMessage="1" showInputMessage="1" allowBlank="1" errorTitle="Status prüfen" error="Bitte einen Status aus der Parameterliste auswählen." type="list">
      <formula1>$U$5:$U$7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34" customWidth="1" min="3" max="3"/>
    <col width="3" customWidth="1" min="4" max="4"/>
    <col width="20" customWidth="1" min="5" max="5"/>
    <col width="3" customWidth="1" min="6" max="6"/>
    <col width="22" customWidth="1" min="7" max="7"/>
  </cols>
  <sheetData>
    <row r="1" ht="28" customHeight="1">
      <c r="A1" s="1" t="inlineStr">
        <is>
          <t>Parameter und Auswahllisten</t>
        </is>
      </c>
    </row>
    <row r="2">
      <c r="A2" s="2" t="inlineStr">
        <is>
          <t>Gelb markierte Werte sind veränderbare betriebliche Annahmen oder Listen.</t>
        </is>
      </c>
    </row>
    <row r="3"/>
    <row r="4">
      <c r="A4" s="5" t="inlineStr">
        <is>
          <t>Einstellung</t>
        </is>
      </c>
      <c r="B4" s="5" t="inlineStr">
        <is>
          <t>Wert</t>
        </is>
      </c>
      <c r="C4" s="5" t="inlineStr">
        <is>
          <t>Einheit oder Zweck</t>
        </is>
      </c>
    </row>
    <row r="5">
      <c r="A5" s="6" t="inlineStr">
        <is>
          <t>Auswertungsbeginn</t>
        </is>
      </c>
      <c r="B5" s="26" t="n">
        <v>46266</v>
      </c>
      <c r="C5" s="6" t="inlineStr">
        <is>
          <t>Datum</t>
        </is>
      </c>
    </row>
    <row r="6">
      <c r="A6" s="8" t="inlineStr">
        <is>
          <t>Auswertungsende</t>
        </is>
      </c>
      <c r="B6" s="26" t="n">
        <v>46295</v>
      </c>
      <c r="C6" s="8" t="inlineStr">
        <is>
          <t>Datum</t>
        </is>
      </c>
    </row>
    <row r="7">
      <c r="A7" s="6" t="inlineStr">
        <is>
          <t>Pausenhinweis ab Bruttostunden</t>
        </is>
      </c>
      <c r="B7" s="27" t="n">
        <v>6</v>
      </c>
      <c r="C7" s="6" t="inlineStr">
        <is>
          <t>Interne Prüfannahme in Stunden</t>
        </is>
      </c>
    </row>
    <row r="8">
      <c r="A8" s="8" t="inlineStr">
        <is>
          <t>Mindestpause für Hinweis</t>
        </is>
      </c>
      <c r="B8" s="27" t="n">
        <v>0.5</v>
      </c>
      <c r="C8" s="8" t="inlineStr">
        <is>
          <t>Interne Prüfannahme in Stunden</t>
        </is>
      </c>
    </row>
    <row r="9">
      <c r="A9" s="6" t="inlineStr">
        <is>
          <t>Maximale Nettozeit</t>
        </is>
      </c>
      <c r="B9" s="27" t="n">
        <v>10</v>
      </c>
      <c r="C9" s="6" t="inlineStr">
        <is>
          <t>Interne Prüfgrenze in Stunden</t>
        </is>
      </c>
    </row>
    <row r="10">
      <c r="A10" s="8" t="inlineStr">
        <is>
          <t>Maximale Brutto-Schichtdauer</t>
        </is>
      </c>
      <c r="B10" s="27" t="n">
        <v>14</v>
      </c>
      <c r="C10" s="8" t="inlineStr">
        <is>
          <t>Interne Prüfgrenze in Stunden</t>
        </is>
      </c>
    </row>
    <row r="11">
      <c r="A11" s="6" t="inlineStr">
        <is>
          <t>Interne Zielquote geprüft</t>
        </is>
      </c>
      <c r="B11" s="28" t="n">
        <v>0.8</v>
      </c>
      <c r="C11" s="6" t="inlineStr">
        <is>
          <t>Anteil der Einträge</t>
        </is>
      </c>
    </row>
    <row r="12"/>
    <row r="13">
      <c r="A13" s="5" t="inlineStr">
        <is>
          <t>Personal-Kürzel</t>
        </is>
      </c>
      <c r="B13" s="5" t="inlineStr">
        <is>
          <t>Anzeigename</t>
        </is>
      </c>
      <c r="C13" s="5" t="inlineStr">
        <is>
          <t>Sollstunden/Tag</t>
        </is>
      </c>
      <c r="E13" s="5" t="inlineStr">
        <is>
          <t>Bereich</t>
        </is>
      </c>
      <c r="G13" s="5" t="inlineStr">
        <is>
          <t>Status</t>
        </is>
      </c>
    </row>
    <row r="14">
      <c r="A14" s="29" t="inlineStr">
        <is>
          <t>FIK-A01</t>
        </is>
      </c>
      <c r="B14" s="29" t="inlineStr">
        <is>
          <t>Testkraft A – fiktiv</t>
        </is>
      </c>
      <c r="C14" s="27" t="n">
        <v>8</v>
      </c>
      <c r="E14" s="29" t="inlineStr">
        <is>
          <t>Küche</t>
        </is>
      </c>
      <c r="G14" s="29" t="inlineStr">
        <is>
          <t>Erfasst</t>
        </is>
      </c>
    </row>
    <row r="15">
      <c r="A15" s="29" t="inlineStr">
        <is>
          <t>FIK-B02</t>
        </is>
      </c>
      <c r="B15" s="29" t="inlineStr">
        <is>
          <t>Testkraft B – fiktiv</t>
        </is>
      </c>
      <c r="C15" s="27" t="n">
        <v>7.5</v>
      </c>
      <c r="E15" s="29" t="inlineStr">
        <is>
          <t>Service</t>
        </is>
      </c>
      <c r="G15" s="29" t="inlineStr">
        <is>
          <t>Geprüft</t>
        </is>
      </c>
    </row>
    <row r="16">
      <c r="A16" s="29" t="inlineStr">
        <is>
          <t>FIK-C03</t>
        </is>
      </c>
      <c r="B16" s="29" t="inlineStr">
        <is>
          <t>Testkraft C – fiktiv</t>
        </is>
      </c>
      <c r="C16" s="27" t="n">
        <v>8</v>
      </c>
      <c r="E16" s="29" t="inlineStr">
        <is>
          <t>Theke</t>
        </is>
      </c>
      <c r="G16" s="29" t="inlineStr">
        <is>
          <t>Korrektur nötig</t>
        </is>
      </c>
    </row>
    <row r="17">
      <c r="A17" s="29" t="inlineStr">
        <is>
          <t>FIK-D04</t>
        </is>
      </c>
      <c r="B17" s="29" t="inlineStr">
        <is>
          <t>Testkraft D – fiktiv</t>
        </is>
      </c>
      <c r="C17" s="27" t="n">
        <v>8</v>
      </c>
      <c r="E17" s="29" t="inlineStr">
        <is>
          <t>Logistik</t>
        </is>
      </c>
    </row>
    <row r="18">
      <c r="A18" s="29" t="inlineStr">
        <is>
          <t>FIK-E05</t>
        </is>
      </c>
      <c r="B18" s="29" t="inlineStr">
        <is>
          <t>Testkraft E – fiktiv</t>
        </is>
      </c>
      <c r="C18" s="27" t="n">
        <v>6</v>
      </c>
      <c r="E18" s="29" t="inlineStr">
        <is>
          <t>Verwaltung</t>
        </is>
      </c>
    </row>
    <row r="19">
      <c r="A19" s="29" t="inlineStr">
        <is>
          <t>FIK-F06</t>
        </is>
      </c>
      <c r="B19" s="29" t="inlineStr">
        <is>
          <t>Testkraft F – fiktiv</t>
        </is>
      </c>
      <c r="C19" s="27" t="n">
        <v>8</v>
      </c>
    </row>
  </sheetData>
  <mergeCells count="1">
    <mergeCell ref="A1:G1"/>
  </mergeCells>
  <conditionalFormatting sqref="B5:B6">
    <cfRule type="expression" priority="1" dxfId="0">
      <formula>$B$5&gt;$B$6</formula>
    </cfRule>
  </conditionalFormatting>
  <dataValidations count="4">
    <dataValidation sqref="B5:B6" showErrorMessage="1" showInputMessage="1" allowBlank="0" errorTitle="Zeitraum prüfen" error="Bitte ein Datum im plausiblen Planungsbereich eingeben." type="date" operator="between">
      <formula1>DATE(YEAR(TODAY())-1,1,1)</formula1>
      <formula2>DATE(YEAR(TODAY())+1,12,31)</formula2>
    </dataValidation>
    <dataValidation sqref="B7:B10" showErrorMessage="1" showInputMessage="1" allowBlank="0" errorTitle="Stundenwert prüfen" error="Bitte einen Wert zwischen 0 und 24 Stunden eingeben." type="decimal" operator="between">
      <formula1>0</formula1>
      <formula2>24</formula2>
    </dataValidation>
    <dataValidation sqref="B11" showErrorMessage="1" showInputMessage="1" allowBlank="0" errorTitle="Quote prüfen" error="Bitte eine Quote zwischen 0 % und 100 % eingeben." type="decimal" operator="between">
      <formula1>0</formula1>
      <formula2>1</formula2>
    </dataValidation>
    <dataValidation sqref="C14:C19" showErrorMessage="1" showInputMessage="1" allowBlank="0" errorTitle="Sollstunden prüfen" error="Bitte Sollstunden zwischen 0 und 24 eingeben." type="decimal" operator="between">
      <formula1>0</formula1>
      <formula2>24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Hinweise zur Verwendung</t>
        </is>
      </c>
    </row>
    <row r="2"/>
    <row r="3">
      <c r="A3" s="5" t="inlineStr">
        <is>
          <t>Zweck</t>
        </is>
      </c>
      <c r="B3" s="5" t="inlineStr">
        <is>
          <t>Beschreibung</t>
        </is>
      </c>
    </row>
    <row r="4" ht="38" customHeight="1">
      <c r="A4" s="30" t="inlineStr">
        <is>
          <t>Einsatz</t>
        </is>
      </c>
      <c r="B4" s="25" t="inlineStr">
        <is>
          <t>Die Arbeitsmappe erfasst Arbeitsbeginn, Pausen und Arbeitsende je fiktivem Personal-Kürzel.</t>
        </is>
      </c>
    </row>
    <row r="5" ht="38" customHeight="1">
      <c r="A5" s="31" t="inlineStr">
        <is>
          <t>Eingaben</t>
        </is>
      </c>
      <c r="B5" s="23" t="inlineStr">
        <is>
          <t>Im Blatt Zeiterfassung sind die gelben Zellen bearbeitbar. Formelergebnisse werden nicht manuell überschrieben.</t>
        </is>
      </c>
    </row>
    <row r="6"/>
    <row r="7" ht="38" customHeight="1">
      <c r="A7" s="31" t="inlineStr">
        <is>
          <t>Vorbereiteter Bereich</t>
        </is>
      </c>
      <c r="B7" s="23" t="inlineStr">
        <is>
          <t>Die Zeilen 5 bis 104 sind nutzbar. Zeile 5 ist die erste, Zeile 54 eine mittlere und Zeile 104 die letzte vorbereitete Zeile.</t>
        </is>
      </c>
    </row>
    <row r="8" ht="52" customHeight="1">
      <c r="A8" s="30" t="inlineStr">
        <is>
          <t>Spalte C</t>
        </is>
      </c>
      <c r="B8" s="25" t="inlineStr">
        <is>
          <t>VLOOKUP liest anhand des Kürzels in Spalte B den fiktiven Anzeigenamen aus Parameter A14:C19. Leere oder unbekannte Kürzel ergeben durch IF und IFERROR einen leeren Wert.</t>
        </is>
      </c>
    </row>
    <row r="9" ht="52" customHeight="1">
      <c r="A9" s="31" t="inlineStr">
        <is>
          <t>Spalte I</t>
        </is>
      </c>
      <c r="B9" s="23" t="inlineStr">
        <is>
          <t>Brutto h verwendet Datum aus A sowie Arbeitsbeginn aus E und Arbeitsende aus H. MOD berücksichtigt eine Schicht über Mitternacht; fehlende Pflichtwerte führen zu einer leeren Zelle.</t>
        </is>
      </c>
    </row>
    <row r="10" ht="52" customHeight="1">
      <c r="A10" s="30" t="inlineStr">
        <is>
          <t>Spalte J</t>
        </is>
      </c>
      <c r="B10" s="25" t="inlineStr">
        <is>
          <t>Pause h verwendet Pausenbeginn F und Pausenende G. Ohne eingetragene Pause wird bei vollständiger Schicht 0 angezeigt; eine unvollständige Pause bleibt leer und erzeugt eine Warnung.</t>
        </is>
      </c>
    </row>
    <row r="11" ht="52" customHeight="1">
      <c r="A11" s="31" t="inlineStr">
        <is>
          <t>Spalten K und M</t>
        </is>
      </c>
      <c r="B11" s="23" t="inlineStr">
        <is>
          <t>Netto h in K ist Brutto h aus I minus Pause h aus J. Abweichung h in M ist Netto h aus K minus Soll h aus L. Fehlende Quellwerte bleiben leer.</t>
        </is>
      </c>
    </row>
    <row r="12" ht="52" customHeight="1">
      <c r="A12" s="30" t="inlineStr">
        <is>
          <t>Spalte L</t>
        </is>
      </c>
      <c r="B12" s="25" t="inlineStr">
        <is>
          <t>Soll h wird mit VLOOKUP aus Parameter A14:C19 gelesen. IFERROR verhindert einen Suchfehler bei einem unbekannten Kürzel.</t>
        </is>
      </c>
    </row>
    <row r="13" ht="52" customHeight="1">
      <c r="A13" s="31" t="inlineStr">
        <is>
          <t>Spalte P</t>
        </is>
      </c>
      <c r="B13" s="23" t="inlineStr">
        <is>
          <t>Die Warnung prüft fehlende Angaben, unvollständige Pausen sowie die veränderbaren internen Grenzen aus Parameter B7:B10. Eine vollständig leere Eingabezeile bleibt leer.</t>
        </is>
      </c>
    </row>
    <row r="14"/>
    <row r="15" ht="52" customHeight="1">
      <c r="A15" s="31" t="inlineStr">
        <is>
          <t>Übersicht</t>
        </is>
      </c>
      <c r="B15" s="23" t="inlineStr">
        <is>
          <t>Die Kennzahlen verwenden Datum A, Netto h K, Soll h L, Status N und Warnung P aus den Zeilen 5 bis 104. Die Prüfquote teilt geprüfte Einträge durch alle Einträge und ist mit IFERROR abgesichert.</t>
        </is>
      </c>
    </row>
    <row r="16" ht="38" customHeight="1">
      <c r="A16" s="30" t="inlineStr">
        <is>
          <t>Diagramm</t>
        </is>
      </c>
      <c r="B16" s="25" t="inlineStr">
        <is>
          <t>Das Diagramm summiert Netto h je fiktivem Kürzel für den eingestellten Zeitraum. Alle sechs Kategorien stammen aus der sichtbaren Parameterliste.</t>
        </is>
      </c>
    </row>
    <row r="17"/>
    <row r="18" ht="38" customHeight="1">
      <c r="A18" s="30" t="inlineStr">
        <is>
          <t>Abgrenzung</t>
        </is>
      </c>
      <c r="B18" s="25" t="inlineStr">
        <is>
          <t>Die Datei bietet keine Echtzeitsynchronisierung, keine ERP-Funktion, keine Zertifizierung und keine Aussage zur rechtlichen oder vertraglichen Konformität.</t>
        </is>
      </c>
    </row>
    <row r="19" ht="38" customHeight="1">
      <c r="A19" s="31" t="inlineStr">
        <is>
          <t>Beispieldaten</t>
        </is>
      </c>
      <c r="B19" s="23" t="inlineStr">
        <is>
          <t>Alle Kürzel, Anzeigenamen, Schichten und Vorgänge sind ausdrücklich fiktiv und dienen nur zur Funktionsprüfung.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Zeiterfassung Gastronomie</dc:title>
  <dc:description xmlns:dc="http://purl.org/dc/elements/1.1/">Bearbeitbare Zeiterfassung mit fiktiven Beispieldaten</dc:description>
  <dc:subject xmlns:dc="http://purl.org/dc/elements/1.1/">Erfassung von Arbeitsbeginn, Pausen und Arbeitsende</dc:subject>
  <dcterms:created xmlns:dcterms="http://purl.org/dc/terms/" xmlns:xsi="http://www.w3.org/2001/XMLSchema-instance" xsi:type="dcterms:W3CDTF">2026-09-08T21:30:09Z</dcterms:created>
  <dcterms:modified xmlns:dcterms="http://purl.org/dc/terms/" xmlns:xsi="http://www.w3.org/2001/XMLSchema-instance" xsi:type="dcterms:W3CDTF">2026-09-08T21:30:09Z</dcterms:modified>
</cp:coreProperties>
</file>