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Periode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'Perioden'!$A$4:$O$104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[$€-de-DE]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32238"/>
      <sz val="10"/>
    </font>
    <font>
      <b val="1"/>
      <color rgb="00FFFFFF"/>
    </font>
    <font>
      <color rgb="00132238"/>
      <sz val="10"/>
    </font>
    <font>
      <b val="1"/>
      <color rgb="00132238"/>
      <sz val="10"/>
    </font>
    <font>
      <color rgb="00132238"/>
      <sz val="9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b val="1"/>
        <color rgb="00FFFFFF"/>
      </font>
      <fill>
        <patternFill patternType="solid">
          <fgColor rgb="00A84F2A"/>
        </patternFill>
      </fill>
    </dxf>
    <dxf>
      <font>
        <b val="1"/>
        <color rgb="00FFFFFF"/>
      </font>
      <fill>
        <patternFill patternType="solid">
          <fgColor rgb="002F6B4F"/>
        </patternFill>
      </fill>
    </dxf>
    <dxf>
      <font>
        <b val="1"/>
        <color rgb="00A84F2A"/>
      </font>
      <fill>
        <patternFill patternType="solid">
          <fgColor rgb="00FCE4D6"/>
        </patternFill>
      </fill>
    </dxf>
    <dxf>
      <font>
        <b val="1"/>
        <color rgb="002F6B4F"/>
      </font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Istquote nach Bereich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'Übersicht'!D12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'Übersicht'!$A$13:$A$16</f>
            </numRef>
          </cat>
          <val>
            <numRef>
              <f>'Übersicht'!$D$13:$D$16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Bereich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Quote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22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F16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3" customWidth="1" min="3" max="3"/>
    <col width="25" customWidth="1" min="4" max="4"/>
    <col width="14" customWidth="1" min="5" max="5"/>
    <col width="15" customWidth="1" min="6" max="6"/>
    <col width="3" customWidth="1" min="7" max="7"/>
    <col width="3" customWidth="1" min="8" max="8"/>
  </cols>
  <sheetData>
    <row r="1" ht="28" customHeight="1">
      <c r="A1" s="1" t="inlineStr">
        <is>
          <t>Wareneinsatz-Kalkulation Gastronomie</t>
        </is>
      </c>
    </row>
    <row r="2">
      <c r="A2" s="2" t="inlineStr">
        <is>
          <t>Auswertung fiktiver Eingaben; keine ERP-Anbindung, Echtzeitsynchronisierung oder Garantie fachlicher beziehungsweise rechtlicher Konformität.</t>
        </is>
      </c>
    </row>
    <row r="3"/>
    <row r="4">
      <c r="A4" s="3" t="inlineStr">
        <is>
          <t>Erfasst von</t>
        </is>
      </c>
      <c r="B4" s="28">
        <f>IF(COUNT(Perioden!$B$5:$B$104)=0,"",MIN(Perioden!$B$5:$B$104))</f>
        <v/>
      </c>
      <c r="C4" s="3" t="inlineStr">
        <is>
          <t>Erfasst bis</t>
        </is>
      </c>
      <c r="D4" s="28">
        <f>IF(COUNT(Perioden!$C$5:$C$104)=0,"",MAX(Perioden!$C$5:$C$104))</f>
        <v/>
      </c>
    </row>
    <row r="5">
      <c r="A5" s="3" t="inlineStr">
        <is>
          <t>Auswertbare Perioden</t>
        </is>
      </c>
      <c r="B5" s="5">
        <f>COUNT(Perioden!$K$5:$K$104)</f>
        <v/>
      </c>
      <c r="C5" s="3" t="inlineStr">
        <is>
          <t>Warnungen</t>
        </is>
      </c>
      <c r="D5" s="5">
        <f>COUNTIF(Perioden!$N$5:$N$104,"Warnung")+COUNTIF(Perioden!$O$5:$O$104,"&lt;&gt;")</f>
        <v/>
      </c>
    </row>
    <row r="6">
      <c r="A6" s="3" t="inlineStr">
        <is>
          <t>Wareneinsatz</t>
        </is>
      </c>
      <c r="B6" s="29">
        <f>IF($B$5=0,"",SUM($B$13:$B$16))</f>
        <v/>
      </c>
      <c r="C6" s="3" t="inlineStr">
        <is>
          <t>Nettoumsatz</t>
        </is>
      </c>
      <c r="D6" s="29">
        <f>IF($B$5=0,"",SUM($C$13:$C$16))</f>
        <v/>
      </c>
    </row>
    <row r="7">
      <c r="A7" s="3" t="inlineStr">
        <is>
          <t>Istquote</t>
        </is>
      </c>
      <c r="B7" s="30">
        <f>IFERROR($B$6/$D$6,"")</f>
        <v/>
      </c>
      <c r="C7" s="3" t="inlineStr">
        <is>
          <t>Gewichtete Zielquote</t>
        </is>
      </c>
      <c r="D7" s="30">
        <f>IFERROR(SUMPRODUCT($C$13:$C$16,$E$13:$E$16)/SUM($C$13:$C$16),"")</f>
        <v/>
      </c>
    </row>
    <row r="8">
      <c r="A8" s="3" t="inlineStr">
        <is>
          <t>Abweichung</t>
        </is>
      </c>
      <c r="B8" s="30">
        <f>IF(OR($B$7="",$D$7=""),"",$B$7-$D$7)</f>
        <v/>
      </c>
      <c r="C8" s="3" t="inlineStr">
        <is>
          <t>Bewertung</t>
        </is>
      </c>
      <c r="D8" s="8">
        <f>IF($B$5=0,"Keine auswertbaren Perioden",IF($D$5&gt;0,"Eingaben oder Werte prüfen","Keine Warnung"))</f>
        <v/>
      </c>
    </row>
    <row r="9"/>
    <row r="10"/>
    <row r="11"/>
    <row r="12">
      <c r="A12" s="9" t="inlineStr">
        <is>
          <t>Betriebsbereich</t>
        </is>
      </c>
      <c r="B12" s="9" t="inlineStr">
        <is>
          <t>Wareneinsatz</t>
        </is>
      </c>
      <c r="C12" s="9" t="inlineStr">
        <is>
          <t>Nettoumsatz</t>
        </is>
      </c>
      <c r="D12" s="9" t="inlineStr">
        <is>
          <t>Istquote</t>
        </is>
      </c>
      <c r="E12" s="9" t="inlineStr">
        <is>
          <t>Zielquote</t>
        </is>
      </c>
      <c r="F12" s="9" t="inlineStr">
        <is>
          <t>Abweichung</t>
        </is>
      </c>
    </row>
    <row r="13">
      <c r="A13" s="10" t="inlineStr">
        <is>
          <t>Gesamthaus</t>
        </is>
      </c>
      <c r="B13" s="31">
        <f>IF(COUNTIFS(Perioden!$D$5:$D$104,$A13,Perioden!$O$5:$O$104,"",Perioden!$K$5:$K$104,"&gt;=0")=0,"",SUMIFS(Perioden!$J$5:$J$104,Perioden!$D$5:$D$104,$A13,Perioden!$O$5:$O$104,"",Perioden!$K$5:$K$104,"&gt;=0"))</f>
        <v/>
      </c>
      <c r="C13" s="31">
        <f>IF($B13="","",SUMIFS(Perioden!$I$5:$I$104,Perioden!$D$5:$D$104,$A13,Perioden!$O$5:$O$104,"",Perioden!$K$5:$K$104,"&gt;=0"))</f>
        <v/>
      </c>
      <c r="D13" s="32">
        <f>IFERROR($B13/$C13,"")</f>
        <v/>
      </c>
      <c r="E13" s="32">
        <f>IFERROR(VLOOKUP($A13,Parameter!$A$9:$B$12,2,FALSE),"")</f>
        <v/>
      </c>
      <c r="F13" s="32">
        <f>IF(OR($D13="",$E13=""),"",$D13-$E13)</f>
        <v/>
      </c>
    </row>
    <row r="14">
      <c r="A14" s="13" t="inlineStr">
        <is>
          <t>Küche</t>
        </is>
      </c>
      <c r="B14" s="33">
        <f>IF(COUNTIFS(Perioden!$D$5:$D$104,$A14,Perioden!$O$5:$O$104,"",Perioden!$K$5:$K$104,"&gt;=0")=0,"",SUMIFS(Perioden!$J$5:$J$104,Perioden!$D$5:$D$104,$A14,Perioden!$O$5:$O$104,"",Perioden!$K$5:$K$104,"&gt;=0"))</f>
        <v/>
      </c>
      <c r="C14" s="33">
        <f>IF($B14="","",SUMIFS(Perioden!$I$5:$I$104,Perioden!$D$5:$D$104,$A14,Perioden!$O$5:$O$104,"",Perioden!$K$5:$K$104,"&gt;=0"))</f>
        <v/>
      </c>
      <c r="D14" s="34">
        <f>IFERROR($B14/$C14,"")</f>
        <v/>
      </c>
      <c r="E14" s="34">
        <f>IFERROR(VLOOKUP($A14,Parameter!$A$9:$B$12,2,FALSE),"")</f>
        <v/>
      </c>
      <c r="F14" s="34">
        <f>IF(OR($D14="",$E14=""),"",$D14-$E14)</f>
        <v/>
      </c>
    </row>
    <row r="15">
      <c r="A15" s="10" t="inlineStr">
        <is>
          <t>Bar</t>
        </is>
      </c>
      <c r="B15" s="31">
        <f>IF(COUNTIFS(Perioden!$D$5:$D$104,$A15,Perioden!$O$5:$O$104,"",Perioden!$K$5:$K$104,"&gt;=0")=0,"",SUMIFS(Perioden!$J$5:$J$104,Perioden!$D$5:$D$104,$A15,Perioden!$O$5:$O$104,"",Perioden!$K$5:$K$104,"&gt;=0"))</f>
        <v/>
      </c>
      <c r="C15" s="31">
        <f>IF($B15="","",SUMIFS(Perioden!$I$5:$I$104,Perioden!$D$5:$D$104,$A15,Perioden!$O$5:$O$104,"",Perioden!$K$5:$K$104,"&gt;=0"))</f>
        <v/>
      </c>
      <c r="D15" s="32">
        <f>IFERROR($B15/$C15,"")</f>
        <v/>
      </c>
      <c r="E15" s="32">
        <f>IFERROR(VLOOKUP($A15,Parameter!$A$9:$B$12,2,FALSE),"")</f>
        <v/>
      </c>
      <c r="F15" s="32">
        <f>IF(OR($D15="",$E15=""),"",$D15-$E15)</f>
        <v/>
      </c>
    </row>
    <row r="16">
      <c r="A16" s="13" t="inlineStr">
        <is>
          <t>Catering</t>
        </is>
      </c>
      <c r="B16" s="33">
        <f>IF(COUNTIFS(Perioden!$D$5:$D$104,$A16,Perioden!$O$5:$O$104,"",Perioden!$K$5:$K$104,"&gt;=0")=0,"",SUMIFS(Perioden!$J$5:$J$104,Perioden!$D$5:$D$104,$A16,Perioden!$O$5:$O$104,"",Perioden!$K$5:$K$104,"&gt;=0"))</f>
        <v/>
      </c>
      <c r="C16" s="33">
        <f>IF($B16="","",SUMIFS(Perioden!$I$5:$I$104,Perioden!$D$5:$D$104,$A16,Perioden!$O$5:$O$104,"",Perioden!$K$5:$K$104,"&gt;=0"))</f>
        <v/>
      </c>
      <c r="D16" s="34">
        <f>IFERROR($B16/$C16,"")</f>
        <v/>
      </c>
      <c r="E16" s="34">
        <f>IFERROR(VLOOKUP($A16,Parameter!$A$9:$B$12,2,FALSE),"")</f>
        <v/>
      </c>
      <c r="F16" s="34">
        <f>IF(OR($D16="",$E16=""),"",$D16-$E16)</f>
        <v/>
      </c>
    </row>
  </sheetData>
  <mergeCells count="1">
    <mergeCell ref="A1:F1"/>
  </mergeCells>
  <conditionalFormatting sqref="B8">
    <cfRule type="expression" priority="1" dxfId="0">
      <formula>AND(ISNUMBER($B$8),$B$8&gt;Parameter!$B$4)</formula>
    </cfRule>
    <cfRule type="expression" priority="2" dxfId="1">
      <formula>AND(ISNUMBER($B$8),$B$8&lt;-Parameter!$B$4)</formula>
    </cfRule>
  </conditionalFormatting>
  <conditionalFormatting sqref="D5:D8">
    <cfRule type="expression" priority="3" dxfId="2">
      <formula>$D$5&gt;0</formula>
    </cfRule>
  </conditionalFormatting>
  <conditionalFormatting sqref="F13:F16">
    <cfRule type="expression" priority="4" dxfId="2">
      <formula>AND(ISNUMBER($F13),$F13&gt;Parameter!$B$4)</formula>
    </cfRule>
    <cfRule type="expression" priority="5" dxfId="3">
      <formula>AND(ISNUMBER($F13),$F13&lt;-Parameter!$B$4)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O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9" customWidth="1" min="4" max="4"/>
    <col width="28" customWidth="1" min="5" max="5"/>
    <col width="17" customWidth="1" min="6" max="6"/>
    <col width="15" customWidth="1" min="7" max="7"/>
    <col width="15" customWidth="1" min="8" max="8"/>
    <col width="17" customWidth="1" min="9" max="9"/>
    <col width="17" customWidth="1" min="10" max="10"/>
    <col width="19" customWidth="1" min="11" max="11"/>
    <col width="13" customWidth="1" min="12" max="12"/>
    <col width="14" customWidth="1" min="13" max="13"/>
    <col width="16" customWidth="1" min="14" max="14"/>
    <col width="34" customWidth="1" min="15" max="15"/>
  </cols>
  <sheetData>
    <row r="1" ht="26" customHeight="1">
      <c r="A1" s="1" t="inlineStr">
        <is>
          <t>Wareneinsatz je Zeitraum und Betriebsbereich</t>
        </is>
      </c>
    </row>
    <row r="2">
      <c r="A2" s="2" t="inlineStr">
        <is>
          <t>Fiktive Beispieldaten; Eingaben gelb. Wareneinsatz = Anfangsbestand + Einkäufe − Endbestand.</t>
        </is>
      </c>
    </row>
    <row r="3"/>
    <row r="4" ht="34" customHeight="1">
      <c r="A4" s="9" t="inlineStr">
        <is>
          <t>Kennung</t>
        </is>
      </c>
      <c r="B4" s="9" t="inlineStr">
        <is>
          <t>Von</t>
        </is>
      </c>
      <c r="C4" s="9" t="inlineStr">
        <is>
          <t>Bis</t>
        </is>
      </c>
      <c r="D4" s="9" t="inlineStr">
        <is>
          <t>Betriebsbereich</t>
        </is>
      </c>
      <c r="E4" s="9" t="inlineStr">
        <is>
          <t>Zuständigkeit</t>
        </is>
      </c>
      <c r="F4" s="9" t="inlineStr">
        <is>
          <t>Anfangsbestand</t>
        </is>
      </c>
      <c r="G4" s="9" t="inlineStr">
        <is>
          <t>Einkäufe</t>
        </is>
      </c>
      <c r="H4" s="9" t="inlineStr">
        <is>
          <t>Endbestand</t>
        </is>
      </c>
      <c r="I4" s="9" t="inlineStr">
        <is>
          <t>Nettoumsatz</t>
        </is>
      </c>
      <c r="J4" s="9" t="inlineStr">
        <is>
          <t>Wareneinsatz</t>
        </is>
      </c>
      <c r="K4" s="9" t="inlineStr">
        <is>
          <t>Wareneinsatzquote</t>
        </is>
      </c>
      <c r="L4" s="9" t="inlineStr">
        <is>
          <t>Zielquote</t>
        </is>
      </c>
      <c r="M4" s="9" t="inlineStr">
        <is>
          <t>Abweichung</t>
        </is>
      </c>
      <c r="N4" s="9" t="inlineStr">
        <is>
          <t>Bewertung</t>
        </is>
      </c>
      <c r="O4" s="9" t="inlineStr">
        <is>
          <t>Eingabehinweis</t>
        </is>
      </c>
    </row>
    <row r="5">
      <c r="A5" s="16" t="inlineStr">
        <is>
          <t>FIK-001</t>
        </is>
      </c>
      <c r="B5" s="35" t="n">
        <v>45962</v>
      </c>
      <c r="C5" s="35" t="n">
        <v>45991</v>
      </c>
      <c r="D5" s="16" t="inlineStr">
        <is>
          <t>Gesamthaus</t>
        </is>
      </c>
      <c r="E5" s="18" t="inlineStr">
        <is>
          <t>Fiktive Betriebsleitung</t>
        </is>
      </c>
      <c r="F5" s="36" t="n">
        <v>18500</v>
      </c>
      <c r="G5" s="36" t="n">
        <v>32000</v>
      </c>
      <c r="H5" s="36" t="n">
        <v>17000</v>
      </c>
      <c r="I5" s="36" t="n">
        <v>112000</v>
      </c>
      <c r="J5" s="31">
        <f>IF(COUNTA($A5:$I5)=0,"",IF(COUNT($F5:$I5)&lt;4,"",IF($F5+$G5-$H5&lt;0,"",$F5+$G5-$H5)))</f>
        <v/>
      </c>
      <c r="K5" s="32">
        <f>IF($J5="","",IFERROR($J5/$I5,""))</f>
        <v/>
      </c>
      <c r="L5" s="32">
        <f>IF($D5="","",IFERROR(VLOOKUP($D5,Parameter!$A$9:$B$12,2,FALSE),""))</f>
        <v/>
      </c>
      <c r="M5" s="32">
        <f>IF(OR($K5="",$L5=""),"",$K5-$L5)</f>
        <v/>
      </c>
      <c r="N5" s="20">
        <f>IF($O5&lt;&gt;"","Eingabe prüfen",IF($M5="","",IF($M5&gt;Parameter!$B$4,"Warnung",IF($M5&lt;-Parameter!$B$4,"Unter Ziel","Im Rahmen"))))</f>
        <v/>
      </c>
      <c r="O5" s="20">
        <f>IF(COUNTA($A5:$I5)=0,"",IF($A5="","Kennung fehlt",IF(OR($B5="",$C5=""),"Zeitraum unvollständig",IF($B5&gt;$C5,"Von liegt nach Bis",IF($D5="","Bereich fehlt",IF($E5="","Zuständigkeit fehlt",IF(COUNT($F5:$I5)&lt;4,"Beträge unvollständig",IF($I5=0,"Nettoumsatz ist 0",IF($F5+$G5-$H5&lt;0,"Endbestand über verfügbarer Ware","")))))))))</f>
        <v/>
      </c>
    </row>
    <row r="6">
      <c r="A6" s="16" t="inlineStr">
        <is>
          <t>FIK-002</t>
        </is>
      </c>
      <c r="B6" s="35" t="n">
        <v>45992</v>
      </c>
      <c r="C6" s="35" t="n">
        <v>46022</v>
      </c>
      <c r="D6" s="16" t="inlineStr">
        <is>
          <t>Küche</t>
        </is>
      </c>
      <c r="E6" s="18" t="inlineStr">
        <is>
          <t>Fiktives Küchenteam</t>
        </is>
      </c>
      <c r="F6" s="36" t="n">
        <v>8200</v>
      </c>
      <c r="G6" s="36" t="n">
        <v>14500</v>
      </c>
      <c r="H6" s="36" t="n">
        <v>7600</v>
      </c>
      <c r="I6" s="36" t="n">
        <v>45500</v>
      </c>
      <c r="J6" s="33">
        <f>IF(COUNTA($A6:$I6)=0,"",IF(COUNT($F6:$I6)&lt;4,"",IF($F6+$G6-$H6&lt;0,"",$F6+$G6-$H6)))</f>
        <v/>
      </c>
      <c r="K6" s="34">
        <f>IF($J6="","",IFERROR($J6/$I6,""))</f>
        <v/>
      </c>
      <c r="L6" s="34">
        <f>IF($D6="","",IFERROR(VLOOKUP($D6,Parameter!$A$9:$B$12,2,FALSE),""))</f>
        <v/>
      </c>
      <c r="M6" s="34">
        <f>IF(OR($K6="",$L6=""),"",$K6-$L6)</f>
        <v/>
      </c>
      <c r="N6" s="21">
        <f>IF($O6&lt;&gt;"","Eingabe prüfen",IF($M6="","",IF($M6&gt;Parameter!$B$4,"Warnung",IF($M6&lt;-Parameter!$B$4,"Unter Ziel","Im Rahmen"))))</f>
        <v/>
      </c>
      <c r="O6" s="21">
        <f>IF(COUNTA($A6:$I6)=0,"",IF($A6="","Kennung fehlt",IF(OR($B6="",$C6=""),"Zeitraum unvollständig",IF($B6&gt;$C6,"Von liegt nach Bis",IF($D6="","Bereich fehlt",IF($E6="","Zuständigkeit fehlt",IF(COUNT($F6:$I6)&lt;4,"Beträge unvollständig",IF($I6=0,"Nettoumsatz ist 0",IF($F6+$G6-$H6&lt;0,"Endbestand über verfügbarer Ware","")))))))))</f>
        <v/>
      </c>
    </row>
    <row r="7">
      <c r="A7" s="16" t="inlineStr">
        <is>
          <t>FIK-003</t>
        </is>
      </c>
      <c r="B7" s="35" t="n">
        <v>46023</v>
      </c>
      <c r="C7" s="35" t="n">
        <v>46053</v>
      </c>
      <c r="D7" s="16" t="inlineStr">
        <is>
          <t>Bar</t>
        </is>
      </c>
      <c r="E7" s="18" t="inlineStr">
        <is>
          <t>Fiktives Barteam</t>
        </is>
      </c>
      <c r="F7" s="36" t="n">
        <v>4300</v>
      </c>
      <c r="G7" s="36" t="n">
        <v>7200</v>
      </c>
      <c r="H7" s="36" t="n">
        <v>4100</v>
      </c>
      <c r="I7" s="36" t="n">
        <v>31800</v>
      </c>
      <c r="J7" s="31">
        <f>IF(COUNTA($A7:$I7)=0,"",IF(COUNT($F7:$I7)&lt;4,"",IF($F7+$G7-$H7&lt;0,"",$F7+$G7-$H7)))</f>
        <v/>
      </c>
      <c r="K7" s="32">
        <f>IF($J7="","",IFERROR($J7/$I7,""))</f>
        <v/>
      </c>
      <c r="L7" s="32">
        <f>IF($D7="","",IFERROR(VLOOKUP($D7,Parameter!$A$9:$B$12,2,FALSE),""))</f>
        <v/>
      </c>
      <c r="M7" s="32">
        <f>IF(OR($K7="",$L7=""),"",$K7-$L7)</f>
        <v/>
      </c>
      <c r="N7" s="20">
        <f>IF($O7&lt;&gt;"","Eingabe prüfen",IF($M7="","",IF($M7&gt;Parameter!$B$4,"Warnung",IF($M7&lt;-Parameter!$B$4,"Unter Ziel","Im Rahmen"))))</f>
        <v/>
      </c>
      <c r="O7" s="20">
        <f>IF(COUNTA($A7:$I7)=0,"",IF($A7="","Kennung fehlt",IF(OR($B7="",$C7=""),"Zeitraum unvollständig",IF($B7&gt;$C7,"Von liegt nach Bis",IF($D7="","Bereich fehlt",IF($E7="","Zuständigkeit fehlt",IF(COUNT($F7:$I7)&lt;4,"Beträge unvollständig",IF($I7=0,"Nettoumsatz ist 0",IF($F7+$G7-$H7&lt;0,"Endbestand über verfügbarer Ware","")))))))))</f>
        <v/>
      </c>
    </row>
    <row r="8">
      <c r="A8" s="16" t="inlineStr">
        <is>
          <t>FIK-004</t>
        </is>
      </c>
      <c r="B8" s="35" t="n">
        <v>46054</v>
      </c>
      <c r="C8" s="35" t="n">
        <v>46081</v>
      </c>
      <c r="D8" s="16" t="inlineStr">
        <is>
          <t>Catering</t>
        </is>
      </c>
      <c r="E8" s="18" t="inlineStr">
        <is>
          <t>Fiktives Cateringteam</t>
        </is>
      </c>
      <c r="F8" s="36" t="n">
        <v>3200</v>
      </c>
      <c r="G8" s="36" t="n">
        <v>9800</v>
      </c>
      <c r="H8" s="36" t="n">
        <v>2600</v>
      </c>
      <c r="I8" s="36" t="n">
        <v>27000</v>
      </c>
      <c r="J8" s="33">
        <f>IF(COUNTA($A8:$I8)=0,"",IF(COUNT($F8:$I8)&lt;4,"",IF($F8+$G8-$H8&lt;0,"",$F8+$G8-$H8)))</f>
        <v/>
      </c>
      <c r="K8" s="34">
        <f>IF($J8="","",IFERROR($J8/$I8,""))</f>
        <v/>
      </c>
      <c r="L8" s="34">
        <f>IF($D8="","",IFERROR(VLOOKUP($D8,Parameter!$A$9:$B$12,2,FALSE),""))</f>
        <v/>
      </c>
      <c r="M8" s="34">
        <f>IF(OR($K8="",$L8=""),"",$K8-$L8)</f>
        <v/>
      </c>
      <c r="N8" s="21">
        <f>IF($O8&lt;&gt;"","Eingabe prüfen",IF($M8="","",IF($M8&gt;Parameter!$B$4,"Warnung",IF($M8&lt;-Parameter!$B$4,"Unter Ziel","Im Rahmen"))))</f>
        <v/>
      </c>
      <c r="O8" s="21">
        <f>IF(COUNTA($A8:$I8)=0,"",IF($A8="","Kennung fehlt",IF(OR($B8="",$C8=""),"Zeitraum unvollständig",IF($B8&gt;$C8,"Von liegt nach Bis",IF($D8="","Bereich fehlt",IF($E8="","Zuständigkeit fehlt",IF(COUNT($F8:$I8)&lt;4,"Beträge unvollständig",IF($I8=0,"Nettoumsatz ist 0",IF($F8+$G8-$H8&lt;0,"Endbestand über verfügbarer Ware","")))))))))</f>
        <v/>
      </c>
    </row>
    <row r="9">
      <c r="A9" s="16" t="inlineStr">
        <is>
          <t>FIK-005</t>
        </is>
      </c>
      <c r="B9" s="35" t="n">
        <v>46082</v>
      </c>
      <c r="C9" s="35" t="n">
        <v>46112</v>
      </c>
      <c r="D9" s="16" t="inlineStr">
        <is>
          <t>Küche</t>
        </is>
      </c>
      <c r="E9" s="18" t="inlineStr">
        <is>
          <t>Fiktives Küchenteam</t>
        </is>
      </c>
      <c r="F9" s="36" t="n">
        <v>7600</v>
      </c>
      <c r="G9" s="36" t="n">
        <v>15200</v>
      </c>
      <c r="H9" s="36" t="n">
        <v>7200</v>
      </c>
      <c r="I9" s="36" t="n">
        <v>44800</v>
      </c>
      <c r="J9" s="31">
        <f>IF(COUNTA($A9:$I9)=0,"",IF(COUNT($F9:$I9)&lt;4,"",IF($F9+$G9-$H9&lt;0,"",$F9+$G9-$H9)))</f>
        <v/>
      </c>
      <c r="K9" s="32">
        <f>IF($J9="","",IFERROR($J9/$I9,""))</f>
        <v/>
      </c>
      <c r="L9" s="32">
        <f>IF($D9="","",IFERROR(VLOOKUP($D9,Parameter!$A$9:$B$12,2,FALSE),""))</f>
        <v/>
      </c>
      <c r="M9" s="32">
        <f>IF(OR($K9="",$L9=""),"",$K9-$L9)</f>
        <v/>
      </c>
      <c r="N9" s="20">
        <f>IF($O9&lt;&gt;"","Eingabe prüfen",IF($M9="","",IF($M9&gt;Parameter!$B$4,"Warnung",IF($M9&lt;-Parameter!$B$4,"Unter Ziel","Im Rahmen"))))</f>
        <v/>
      </c>
      <c r="O9" s="20">
        <f>IF(COUNTA($A9:$I9)=0,"",IF($A9="","Kennung fehlt",IF(OR($B9="",$C9=""),"Zeitraum unvollständig",IF($B9&gt;$C9,"Von liegt nach Bis",IF($D9="","Bereich fehlt",IF($E9="","Zuständigkeit fehlt",IF(COUNT($F9:$I9)&lt;4,"Beträge unvollständig",IF($I9=0,"Nettoumsatz ist 0",IF($F9+$G9-$H9&lt;0,"Endbestand über verfügbarer Ware","")))))))))</f>
        <v/>
      </c>
    </row>
    <row r="10">
      <c r="A10" s="16" t="inlineStr">
        <is>
          <t>FIK-006</t>
        </is>
      </c>
      <c r="B10" s="35" t="n">
        <v>46113</v>
      </c>
      <c r="C10" s="35" t="n">
        <v>46142</v>
      </c>
      <c r="D10" s="16" t="inlineStr">
        <is>
          <t>Bar</t>
        </is>
      </c>
      <c r="E10" s="18" t="inlineStr">
        <is>
          <t>Fiktives Barteam</t>
        </is>
      </c>
      <c r="F10" s="36" t="n">
        <v>4100</v>
      </c>
      <c r="G10" s="36" t="n">
        <v>6800</v>
      </c>
      <c r="H10" s="36" t="n">
        <v>3900</v>
      </c>
      <c r="I10" s="36" t="n">
        <v>30000</v>
      </c>
      <c r="J10" s="33">
        <f>IF(COUNTA($A10:$I10)=0,"",IF(COUNT($F10:$I10)&lt;4,"",IF($F10+$G10-$H10&lt;0,"",$F10+$G10-$H10)))</f>
        <v/>
      </c>
      <c r="K10" s="34">
        <f>IF($J10="","",IFERROR($J10/$I10,""))</f>
        <v/>
      </c>
      <c r="L10" s="34">
        <f>IF($D10="","",IFERROR(VLOOKUP($D10,Parameter!$A$9:$B$12,2,FALSE),""))</f>
        <v/>
      </c>
      <c r="M10" s="34">
        <f>IF(OR($K10="",$L10=""),"",$K10-$L10)</f>
        <v/>
      </c>
      <c r="N10" s="21">
        <f>IF($O10&lt;&gt;"","Eingabe prüfen",IF($M10="","",IF($M10&gt;Parameter!$B$4,"Warnung",IF($M10&lt;-Parameter!$B$4,"Unter Ziel","Im Rahmen"))))</f>
        <v/>
      </c>
      <c r="O10" s="21">
        <f>IF(COUNTA($A10:$I10)=0,"",IF($A10="","Kennung fehlt",IF(OR($B10="",$C10=""),"Zeitraum unvollständig",IF($B10&gt;$C10,"Von liegt nach Bis",IF($D10="","Bereich fehlt",IF($E10="","Zuständigkeit fehlt",IF(COUNT($F10:$I10)&lt;4,"Beträge unvollständig",IF($I10=0,"Nettoumsatz ist 0",IF($F10+$G10-$H10&lt;0,"Endbestand über verfügbarer Ware","")))))))))</f>
        <v/>
      </c>
    </row>
    <row r="11">
      <c r="A11" s="16" t="inlineStr">
        <is>
          <t>FIK-007</t>
        </is>
      </c>
      <c r="B11" s="35" t="n">
        <v>46143</v>
      </c>
      <c r="C11" s="35" t="n">
        <v>46173</v>
      </c>
      <c r="D11" s="16" t="inlineStr">
        <is>
          <t>Gesamthaus</t>
        </is>
      </c>
      <c r="E11" s="18" t="inlineStr">
        <is>
          <t>Fiktive Betriebsleitung</t>
        </is>
      </c>
      <c r="F11" s="36" t="n">
        <v>17200</v>
      </c>
      <c r="G11" s="36" t="n">
        <v>33800</v>
      </c>
      <c r="H11" s="36" t="n">
        <v>16800</v>
      </c>
      <c r="I11" s="36" t="n">
        <v>111500</v>
      </c>
      <c r="J11" s="31">
        <f>IF(COUNTA($A11:$I11)=0,"",IF(COUNT($F11:$I11)&lt;4,"",IF($F11+$G11-$H11&lt;0,"",$F11+$G11-$H11)))</f>
        <v/>
      </c>
      <c r="K11" s="32">
        <f>IF($J11="","",IFERROR($J11/$I11,""))</f>
        <v/>
      </c>
      <c r="L11" s="32">
        <f>IF($D11="","",IFERROR(VLOOKUP($D11,Parameter!$A$9:$B$12,2,FALSE),""))</f>
        <v/>
      </c>
      <c r="M11" s="32">
        <f>IF(OR($K11="",$L11=""),"",$K11-$L11)</f>
        <v/>
      </c>
      <c r="N11" s="20">
        <f>IF($O11&lt;&gt;"","Eingabe prüfen",IF($M11="","",IF($M11&gt;Parameter!$B$4,"Warnung",IF($M11&lt;-Parameter!$B$4,"Unter Ziel","Im Rahmen"))))</f>
        <v/>
      </c>
      <c r="O11" s="20">
        <f>IF(COUNTA($A11:$I11)=0,"",IF($A11="","Kennung fehlt",IF(OR($B11="",$C11=""),"Zeitraum unvollständig",IF($B11&gt;$C11,"Von liegt nach Bis",IF($D11="","Bereich fehlt",IF($E11="","Zuständigkeit fehlt",IF(COUNT($F11:$I11)&lt;4,"Beträge unvollständig",IF($I11=0,"Nettoumsatz ist 0",IF($F11+$G11-$H11&lt;0,"Endbestand über verfügbarer Ware","")))))))))</f>
        <v/>
      </c>
    </row>
    <row r="12">
      <c r="A12" s="16" t="inlineStr">
        <is>
          <t>FIK-008</t>
        </is>
      </c>
      <c r="B12" s="35" t="n">
        <v>46174</v>
      </c>
      <c r="C12" s="35" t="n">
        <v>46203</v>
      </c>
      <c r="D12" s="16" t="inlineStr">
        <is>
          <t>Catering</t>
        </is>
      </c>
      <c r="E12" s="18" t="inlineStr">
        <is>
          <t>Fiktives Cateringteam</t>
        </is>
      </c>
      <c r="F12" s="36" t="n">
        <v>2600</v>
      </c>
      <c r="G12" s="36" t="n">
        <v>8400</v>
      </c>
      <c r="H12" s="36" t="n">
        <v>3100</v>
      </c>
      <c r="I12" s="36" t="n">
        <v>25500</v>
      </c>
      <c r="J12" s="33">
        <f>IF(COUNTA($A12:$I12)=0,"",IF(COUNT($F12:$I12)&lt;4,"",IF($F12+$G12-$H12&lt;0,"",$F12+$G12-$H12)))</f>
        <v/>
      </c>
      <c r="K12" s="34">
        <f>IF($J12="","",IFERROR($J12/$I12,""))</f>
        <v/>
      </c>
      <c r="L12" s="34">
        <f>IF($D12="","",IFERROR(VLOOKUP($D12,Parameter!$A$9:$B$12,2,FALSE),""))</f>
        <v/>
      </c>
      <c r="M12" s="34">
        <f>IF(OR($K12="",$L12=""),"",$K12-$L12)</f>
        <v/>
      </c>
      <c r="N12" s="21">
        <f>IF($O12&lt;&gt;"","Eingabe prüfen",IF($M12="","",IF($M12&gt;Parameter!$B$4,"Warnung",IF($M12&lt;-Parameter!$B$4,"Unter Ziel","Im Rahmen"))))</f>
        <v/>
      </c>
      <c r="O12" s="21">
        <f>IF(COUNTA($A12:$I12)=0,"",IF($A12="","Kennung fehlt",IF(OR($B12="",$C12=""),"Zeitraum unvollständig",IF($B12&gt;$C12,"Von liegt nach Bis",IF($D12="","Bereich fehlt",IF($E12="","Zuständigkeit fehlt",IF(COUNT($F12:$I12)&lt;4,"Beträge unvollständig",IF($I12=0,"Nettoumsatz ist 0",IF($F12+$G12-$H12&lt;0,"Endbestand über verfügbarer Ware","")))))))))</f>
        <v/>
      </c>
    </row>
    <row r="13">
      <c r="A13" s="16" t="inlineStr">
        <is>
          <t>FIK-009</t>
        </is>
      </c>
      <c r="B13" s="35" t="n">
        <v>46204</v>
      </c>
      <c r="C13" s="35" t="n">
        <v>46234</v>
      </c>
      <c r="D13" s="16" t="inlineStr">
        <is>
          <t>Küche</t>
        </is>
      </c>
      <c r="E13" s="18" t="inlineStr">
        <is>
          <t>Fiktives Küchenteam</t>
        </is>
      </c>
      <c r="F13" s="36" t="n">
        <v>7200</v>
      </c>
      <c r="G13" s="36" t="n">
        <v>13600</v>
      </c>
      <c r="H13" s="36" t="n">
        <v>7800</v>
      </c>
      <c r="I13" s="36" t="n">
        <v>47000</v>
      </c>
      <c r="J13" s="31">
        <f>IF(COUNTA($A13:$I13)=0,"",IF(COUNT($F13:$I13)&lt;4,"",IF($F13+$G13-$H13&lt;0,"",$F13+$G13-$H13)))</f>
        <v/>
      </c>
      <c r="K13" s="32">
        <f>IF($J13="","",IFERROR($J13/$I13,""))</f>
        <v/>
      </c>
      <c r="L13" s="32">
        <f>IF($D13="","",IFERROR(VLOOKUP($D13,Parameter!$A$9:$B$12,2,FALSE),""))</f>
        <v/>
      </c>
      <c r="M13" s="32">
        <f>IF(OR($K13="",$L13=""),"",$K13-$L13)</f>
        <v/>
      </c>
      <c r="N13" s="20">
        <f>IF($O13&lt;&gt;"","Eingabe prüfen",IF($M13="","",IF($M13&gt;Parameter!$B$4,"Warnung",IF($M13&lt;-Parameter!$B$4,"Unter Ziel","Im Rahmen"))))</f>
        <v/>
      </c>
      <c r="O13" s="20">
        <f>IF(COUNTA($A13:$I13)=0,"",IF($A13="","Kennung fehlt",IF(OR($B13="",$C13=""),"Zeitraum unvollständig",IF($B13&gt;$C13,"Von liegt nach Bis",IF($D13="","Bereich fehlt",IF($E13="","Zuständigkeit fehlt",IF(COUNT($F13:$I13)&lt;4,"Beträge unvollständig",IF($I13=0,"Nettoumsatz ist 0",IF($F13+$G13-$H13&lt;0,"Endbestand über verfügbarer Ware","")))))))))</f>
        <v/>
      </c>
    </row>
    <row r="14">
      <c r="A14" s="16" t="inlineStr">
        <is>
          <t>FIK-010</t>
        </is>
      </c>
      <c r="B14" s="35" t="n">
        <v>46235</v>
      </c>
      <c r="C14" s="35" t="n">
        <v>46265</v>
      </c>
      <c r="D14" s="16" t="inlineStr">
        <is>
          <t>Bar</t>
        </is>
      </c>
      <c r="E14" s="18" t="inlineStr">
        <is>
          <t>Fiktives Barteam</t>
        </is>
      </c>
      <c r="F14" s="36" t="n">
        <v>3900</v>
      </c>
      <c r="G14" s="36" t="n">
        <v>6900</v>
      </c>
      <c r="H14" s="36" t="n"/>
      <c r="I14" s="36" t="n">
        <v>30500</v>
      </c>
      <c r="J14" s="33">
        <f>IF(COUNTA($A14:$I14)=0,"",IF(COUNT($F14:$I14)&lt;4,"",IF($F14+$G14-$H14&lt;0,"",$F14+$G14-$H14)))</f>
        <v/>
      </c>
      <c r="K14" s="34">
        <f>IF($J14="","",IFERROR($J14/$I14,""))</f>
        <v/>
      </c>
      <c r="L14" s="34">
        <f>IF($D14="","",IFERROR(VLOOKUP($D14,Parameter!$A$9:$B$12,2,FALSE),""))</f>
        <v/>
      </c>
      <c r="M14" s="34">
        <f>IF(OR($K14="",$L14=""),"",$K14-$L14)</f>
        <v/>
      </c>
      <c r="N14" s="21">
        <f>IF($O14&lt;&gt;"","Eingabe prüfen",IF($M14="","",IF($M14&gt;Parameter!$B$4,"Warnung",IF($M14&lt;-Parameter!$B$4,"Unter Ziel","Im Rahmen"))))</f>
        <v/>
      </c>
      <c r="O14" s="21">
        <f>IF(COUNTA($A14:$I14)=0,"",IF($A14="","Kennung fehlt",IF(OR($B14="",$C14=""),"Zeitraum unvollständig",IF($B14&gt;$C14,"Von liegt nach Bis",IF($D14="","Bereich fehlt",IF($E14="","Zuständigkeit fehlt",IF(COUNT($F14:$I14)&lt;4,"Beträge unvollständig",IF($I14=0,"Nettoumsatz ist 0",IF($F14+$G14-$H14&lt;0,"Endbestand über verfügbarer Ware","")))))))))</f>
        <v/>
      </c>
    </row>
    <row r="15">
      <c r="A15" s="16" t="n"/>
      <c r="B15" s="35" t="n"/>
      <c r="C15" s="35" t="n"/>
      <c r="D15" s="16" t="n"/>
      <c r="E15" s="18" t="n"/>
      <c r="F15" s="36" t="n"/>
      <c r="G15" s="36" t="n"/>
      <c r="H15" s="36" t="n"/>
      <c r="I15" s="36" t="n"/>
      <c r="J15" s="31">
        <f>IF(COUNTA($A15:$I15)=0,"",IF(COUNT($F15:$I15)&lt;4,"",IF($F15+$G15-$H15&lt;0,"",$F15+$G15-$H15)))</f>
        <v/>
      </c>
      <c r="K15" s="32">
        <f>IF($J15="","",IFERROR($J15/$I15,""))</f>
        <v/>
      </c>
      <c r="L15" s="32">
        <f>IF($D15="","",IFERROR(VLOOKUP($D15,Parameter!$A$9:$B$12,2,FALSE),""))</f>
        <v/>
      </c>
      <c r="M15" s="32">
        <f>IF(OR($K15="",$L15=""),"",$K15-$L15)</f>
        <v/>
      </c>
      <c r="N15" s="20">
        <f>IF($O15&lt;&gt;"","Eingabe prüfen",IF($M15="","",IF($M15&gt;Parameter!$B$4,"Warnung",IF($M15&lt;-Parameter!$B$4,"Unter Ziel","Im Rahmen"))))</f>
        <v/>
      </c>
      <c r="O15" s="20">
        <f>IF(COUNTA($A15:$I15)=0,"",IF($A15="","Kennung fehlt",IF(OR($B15="",$C15=""),"Zeitraum unvollständig",IF($B15&gt;$C15,"Von liegt nach Bis",IF($D15="","Bereich fehlt",IF($E15="","Zuständigkeit fehlt",IF(COUNT($F15:$I15)&lt;4,"Beträge unvollständig",IF($I15=0,"Nettoumsatz ist 0",IF($F15+$G15-$H15&lt;0,"Endbestand über verfügbarer Ware","")))))))))</f>
        <v/>
      </c>
    </row>
    <row r="16">
      <c r="A16" s="16" t="n"/>
      <c r="B16" s="35" t="n"/>
      <c r="C16" s="35" t="n"/>
      <c r="D16" s="16" t="n"/>
      <c r="E16" s="18" t="n"/>
      <c r="F16" s="36" t="n"/>
      <c r="G16" s="36" t="n"/>
      <c r="H16" s="36" t="n"/>
      <c r="I16" s="36" t="n"/>
      <c r="J16" s="33">
        <f>IF(COUNTA($A16:$I16)=0,"",IF(COUNT($F16:$I16)&lt;4,"",IF($F16+$G16-$H16&lt;0,"",$F16+$G16-$H16)))</f>
        <v/>
      </c>
      <c r="K16" s="34">
        <f>IF($J16="","",IFERROR($J16/$I16,""))</f>
        <v/>
      </c>
      <c r="L16" s="34">
        <f>IF($D16="","",IFERROR(VLOOKUP($D16,Parameter!$A$9:$B$12,2,FALSE),""))</f>
        <v/>
      </c>
      <c r="M16" s="34">
        <f>IF(OR($K16="",$L16=""),"",$K16-$L16)</f>
        <v/>
      </c>
      <c r="N16" s="21">
        <f>IF($O16&lt;&gt;"","Eingabe prüfen",IF($M16="","",IF($M16&gt;Parameter!$B$4,"Warnung",IF($M16&lt;-Parameter!$B$4,"Unter Ziel","Im Rahmen"))))</f>
        <v/>
      </c>
      <c r="O16" s="21">
        <f>IF(COUNTA($A16:$I16)=0,"",IF($A16="","Kennung fehlt",IF(OR($B16="",$C16=""),"Zeitraum unvollständig",IF($B16&gt;$C16,"Von liegt nach Bis",IF($D16="","Bereich fehlt",IF($E16="","Zuständigkeit fehlt",IF(COUNT($F16:$I16)&lt;4,"Beträge unvollständig",IF($I16=0,"Nettoumsatz ist 0",IF($F16+$G16-$H16&lt;0,"Endbestand über verfügbarer Ware","")))))))))</f>
        <v/>
      </c>
    </row>
    <row r="17">
      <c r="A17" s="16" t="n"/>
      <c r="B17" s="35" t="n"/>
      <c r="C17" s="35" t="n"/>
      <c r="D17" s="16" t="n"/>
      <c r="E17" s="18" t="n"/>
      <c r="F17" s="36" t="n"/>
      <c r="G17" s="36" t="n"/>
      <c r="H17" s="36" t="n"/>
      <c r="I17" s="36" t="n"/>
      <c r="J17" s="31">
        <f>IF(COUNTA($A17:$I17)=0,"",IF(COUNT($F17:$I17)&lt;4,"",IF($F17+$G17-$H17&lt;0,"",$F17+$G17-$H17)))</f>
        <v/>
      </c>
      <c r="K17" s="32">
        <f>IF($J17="","",IFERROR($J17/$I17,""))</f>
        <v/>
      </c>
      <c r="L17" s="32">
        <f>IF($D17="","",IFERROR(VLOOKUP($D17,Parameter!$A$9:$B$12,2,FALSE),""))</f>
        <v/>
      </c>
      <c r="M17" s="32">
        <f>IF(OR($K17="",$L17=""),"",$K17-$L17)</f>
        <v/>
      </c>
      <c r="N17" s="20">
        <f>IF($O17&lt;&gt;"","Eingabe prüfen",IF($M17="","",IF($M17&gt;Parameter!$B$4,"Warnung",IF($M17&lt;-Parameter!$B$4,"Unter Ziel","Im Rahmen"))))</f>
        <v/>
      </c>
      <c r="O17" s="20">
        <f>IF(COUNTA($A17:$I17)=0,"",IF($A17="","Kennung fehlt",IF(OR($B17="",$C17=""),"Zeitraum unvollständig",IF($B17&gt;$C17,"Von liegt nach Bis",IF($D17="","Bereich fehlt",IF($E17="","Zuständigkeit fehlt",IF(COUNT($F17:$I17)&lt;4,"Beträge unvollständig",IF($I17=0,"Nettoumsatz ist 0",IF($F17+$G17-$H17&lt;0,"Endbestand über verfügbarer Ware","")))))))))</f>
        <v/>
      </c>
    </row>
    <row r="18">
      <c r="A18" s="16" t="n"/>
      <c r="B18" s="35" t="n"/>
      <c r="C18" s="35" t="n"/>
      <c r="D18" s="16" t="n"/>
      <c r="E18" s="18" t="n"/>
      <c r="F18" s="36" t="n"/>
      <c r="G18" s="36" t="n"/>
      <c r="H18" s="36" t="n"/>
      <c r="I18" s="36" t="n"/>
      <c r="J18" s="33">
        <f>IF(COUNTA($A18:$I18)=0,"",IF(COUNT($F18:$I18)&lt;4,"",IF($F18+$G18-$H18&lt;0,"",$F18+$G18-$H18)))</f>
        <v/>
      </c>
      <c r="K18" s="34">
        <f>IF($J18="","",IFERROR($J18/$I18,""))</f>
        <v/>
      </c>
      <c r="L18" s="34">
        <f>IF($D18="","",IFERROR(VLOOKUP($D18,Parameter!$A$9:$B$12,2,FALSE),""))</f>
        <v/>
      </c>
      <c r="M18" s="34">
        <f>IF(OR($K18="",$L18=""),"",$K18-$L18)</f>
        <v/>
      </c>
      <c r="N18" s="21">
        <f>IF($O18&lt;&gt;"","Eingabe prüfen",IF($M18="","",IF($M18&gt;Parameter!$B$4,"Warnung",IF($M18&lt;-Parameter!$B$4,"Unter Ziel","Im Rahmen"))))</f>
        <v/>
      </c>
      <c r="O18" s="21">
        <f>IF(COUNTA($A18:$I18)=0,"",IF($A18="","Kennung fehlt",IF(OR($B18="",$C18=""),"Zeitraum unvollständig",IF($B18&gt;$C18,"Von liegt nach Bis",IF($D18="","Bereich fehlt",IF($E18="","Zuständigkeit fehlt",IF(COUNT($F18:$I18)&lt;4,"Beträge unvollständig",IF($I18=0,"Nettoumsatz ist 0",IF($F18+$G18-$H18&lt;0,"Endbestand über verfügbarer Ware","")))))))))</f>
        <v/>
      </c>
    </row>
    <row r="19">
      <c r="A19" s="16" t="n"/>
      <c r="B19" s="35" t="n"/>
      <c r="C19" s="35" t="n"/>
      <c r="D19" s="16" t="n"/>
      <c r="E19" s="18" t="n"/>
      <c r="F19" s="36" t="n"/>
      <c r="G19" s="36" t="n"/>
      <c r="H19" s="36" t="n"/>
      <c r="I19" s="36" t="n"/>
      <c r="J19" s="31">
        <f>IF(COUNTA($A19:$I19)=0,"",IF(COUNT($F19:$I19)&lt;4,"",IF($F19+$G19-$H19&lt;0,"",$F19+$G19-$H19)))</f>
        <v/>
      </c>
      <c r="K19" s="32">
        <f>IF($J19="","",IFERROR($J19/$I19,""))</f>
        <v/>
      </c>
      <c r="L19" s="32">
        <f>IF($D19="","",IFERROR(VLOOKUP($D19,Parameter!$A$9:$B$12,2,FALSE),""))</f>
        <v/>
      </c>
      <c r="M19" s="32">
        <f>IF(OR($K19="",$L19=""),"",$K19-$L19)</f>
        <v/>
      </c>
      <c r="N19" s="20">
        <f>IF($O19&lt;&gt;"","Eingabe prüfen",IF($M19="","",IF($M19&gt;Parameter!$B$4,"Warnung",IF($M19&lt;-Parameter!$B$4,"Unter Ziel","Im Rahmen"))))</f>
        <v/>
      </c>
      <c r="O19" s="20">
        <f>IF(COUNTA($A19:$I19)=0,"",IF($A19="","Kennung fehlt",IF(OR($B19="",$C19=""),"Zeitraum unvollständig",IF($B19&gt;$C19,"Von liegt nach Bis",IF($D19="","Bereich fehlt",IF($E19="","Zuständigkeit fehlt",IF(COUNT($F19:$I19)&lt;4,"Beträge unvollständig",IF($I19=0,"Nettoumsatz ist 0",IF($F19+$G19-$H19&lt;0,"Endbestand über verfügbarer Ware","")))))))))</f>
        <v/>
      </c>
    </row>
    <row r="20">
      <c r="A20" s="16" t="n"/>
      <c r="B20" s="35" t="n"/>
      <c r="C20" s="35" t="n"/>
      <c r="D20" s="16" t="n"/>
      <c r="E20" s="18" t="n"/>
      <c r="F20" s="36" t="n"/>
      <c r="G20" s="36" t="n"/>
      <c r="H20" s="36" t="n"/>
      <c r="I20" s="36" t="n"/>
      <c r="J20" s="33">
        <f>IF(COUNTA($A20:$I20)=0,"",IF(COUNT($F20:$I20)&lt;4,"",IF($F20+$G20-$H20&lt;0,"",$F20+$G20-$H20)))</f>
        <v/>
      </c>
      <c r="K20" s="34">
        <f>IF($J20="","",IFERROR($J20/$I20,""))</f>
        <v/>
      </c>
      <c r="L20" s="34">
        <f>IF($D20="","",IFERROR(VLOOKUP($D20,Parameter!$A$9:$B$12,2,FALSE),""))</f>
        <v/>
      </c>
      <c r="M20" s="34">
        <f>IF(OR($K20="",$L20=""),"",$K20-$L20)</f>
        <v/>
      </c>
      <c r="N20" s="21">
        <f>IF($O20&lt;&gt;"","Eingabe prüfen",IF($M20="","",IF($M20&gt;Parameter!$B$4,"Warnung",IF($M20&lt;-Parameter!$B$4,"Unter Ziel","Im Rahmen"))))</f>
        <v/>
      </c>
      <c r="O20" s="21">
        <f>IF(COUNTA($A20:$I20)=0,"",IF($A20="","Kennung fehlt",IF(OR($B20="",$C20=""),"Zeitraum unvollständig",IF($B20&gt;$C20,"Von liegt nach Bis",IF($D20="","Bereich fehlt",IF($E20="","Zuständigkeit fehlt",IF(COUNT($F20:$I20)&lt;4,"Beträge unvollständig",IF($I20=0,"Nettoumsatz ist 0",IF($F20+$G20-$H20&lt;0,"Endbestand über verfügbarer Ware","")))))))))</f>
        <v/>
      </c>
    </row>
    <row r="21">
      <c r="A21" s="16" t="n"/>
      <c r="B21" s="35" t="n"/>
      <c r="C21" s="35" t="n"/>
      <c r="D21" s="16" t="n"/>
      <c r="E21" s="18" t="n"/>
      <c r="F21" s="36" t="n"/>
      <c r="G21" s="36" t="n"/>
      <c r="H21" s="36" t="n"/>
      <c r="I21" s="36" t="n"/>
      <c r="J21" s="31">
        <f>IF(COUNTA($A21:$I21)=0,"",IF(COUNT($F21:$I21)&lt;4,"",IF($F21+$G21-$H21&lt;0,"",$F21+$G21-$H21)))</f>
        <v/>
      </c>
      <c r="K21" s="32">
        <f>IF($J21="","",IFERROR($J21/$I21,""))</f>
        <v/>
      </c>
      <c r="L21" s="32">
        <f>IF($D21="","",IFERROR(VLOOKUP($D21,Parameter!$A$9:$B$12,2,FALSE),""))</f>
        <v/>
      </c>
      <c r="M21" s="32">
        <f>IF(OR($K21="",$L21=""),"",$K21-$L21)</f>
        <v/>
      </c>
      <c r="N21" s="20">
        <f>IF($O21&lt;&gt;"","Eingabe prüfen",IF($M21="","",IF($M21&gt;Parameter!$B$4,"Warnung",IF($M21&lt;-Parameter!$B$4,"Unter Ziel","Im Rahmen"))))</f>
        <v/>
      </c>
      <c r="O21" s="20">
        <f>IF(COUNTA($A21:$I21)=0,"",IF($A21="","Kennung fehlt",IF(OR($B21="",$C21=""),"Zeitraum unvollständig",IF($B21&gt;$C21,"Von liegt nach Bis",IF($D21="","Bereich fehlt",IF($E21="","Zuständigkeit fehlt",IF(COUNT($F21:$I21)&lt;4,"Beträge unvollständig",IF($I21=0,"Nettoumsatz ist 0",IF($F21+$G21-$H21&lt;0,"Endbestand über verfügbarer Ware","")))))))))</f>
        <v/>
      </c>
    </row>
    <row r="22">
      <c r="A22" s="16" t="n"/>
      <c r="B22" s="35" t="n"/>
      <c r="C22" s="35" t="n"/>
      <c r="D22" s="16" t="n"/>
      <c r="E22" s="18" t="n"/>
      <c r="F22" s="36" t="n"/>
      <c r="G22" s="36" t="n"/>
      <c r="H22" s="36" t="n"/>
      <c r="I22" s="36" t="n"/>
      <c r="J22" s="33">
        <f>IF(COUNTA($A22:$I22)=0,"",IF(COUNT($F22:$I22)&lt;4,"",IF($F22+$G22-$H22&lt;0,"",$F22+$G22-$H22)))</f>
        <v/>
      </c>
      <c r="K22" s="34">
        <f>IF($J22="","",IFERROR($J22/$I22,""))</f>
        <v/>
      </c>
      <c r="L22" s="34">
        <f>IF($D22="","",IFERROR(VLOOKUP($D22,Parameter!$A$9:$B$12,2,FALSE),""))</f>
        <v/>
      </c>
      <c r="M22" s="34">
        <f>IF(OR($K22="",$L22=""),"",$K22-$L22)</f>
        <v/>
      </c>
      <c r="N22" s="21">
        <f>IF($O22&lt;&gt;"","Eingabe prüfen",IF($M22="","",IF($M22&gt;Parameter!$B$4,"Warnung",IF($M22&lt;-Parameter!$B$4,"Unter Ziel","Im Rahmen"))))</f>
        <v/>
      </c>
      <c r="O22" s="21">
        <f>IF(COUNTA($A22:$I22)=0,"",IF($A22="","Kennung fehlt",IF(OR($B22="",$C22=""),"Zeitraum unvollständig",IF($B22&gt;$C22,"Von liegt nach Bis",IF($D22="","Bereich fehlt",IF($E22="","Zuständigkeit fehlt",IF(COUNT($F22:$I22)&lt;4,"Beträge unvollständig",IF($I22=0,"Nettoumsatz ist 0",IF($F22+$G22-$H22&lt;0,"Endbestand über verfügbarer Ware","")))))))))</f>
        <v/>
      </c>
    </row>
    <row r="23">
      <c r="A23" s="16" t="n"/>
      <c r="B23" s="35" t="n"/>
      <c r="C23" s="35" t="n"/>
      <c r="D23" s="16" t="n"/>
      <c r="E23" s="18" t="n"/>
      <c r="F23" s="36" t="n"/>
      <c r="G23" s="36" t="n"/>
      <c r="H23" s="36" t="n"/>
      <c r="I23" s="36" t="n"/>
      <c r="J23" s="31">
        <f>IF(COUNTA($A23:$I23)=0,"",IF(COUNT($F23:$I23)&lt;4,"",IF($F23+$G23-$H23&lt;0,"",$F23+$G23-$H23)))</f>
        <v/>
      </c>
      <c r="K23" s="32">
        <f>IF($J23="","",IFERROR($J23/$I23,""))</f>
        <v/>
      </c>
      <c r="L23" s="32">
        <f>IF($D23="","",IFERROR(VLOOKUP($D23,Parameter!$A$9:$B$12,2,FALSE),""))</f>
        <v/>
      </c>
      <c r="M23" s="32">
        <f>IF(OR($K23="",$L23=""),"",$K23-$L23)</f>
        <v/>
      </c>
      <c r="N23" s="20">
        <f>IF($O23&lt;&gt;"","Eingabe prüfen",IF($M23="","",IF($M23&gt;Parameter!$B$4,"Warnung",IF($M23&lt;-Parameter!$B$4,"Unter Ziel","Im Rahmen"))))</f>
        <v/>
      </c>
      <c r="O23" s="20">
        <f>IF(COUNTA($A23:$I23)=0,"",IF($A23="","Kennung fehlt",IF(OR($B23="",$C23=""),"Zeitraum unvollständig",IF($B23&gt;$C23,"Von liegt nach Bis",IF($D23="","Bereich fehlt",IF($E23="","Zuständigkeit fehlt",IF(COUNT($F23:$I23)&lt;4,"Beträge unvollständig",IF($I23=0,"Nettoumsatz ist 0",IF($F23+$G23-$H23&lt;0,"Endbestand über verfügbarer Ware","")))))))))</f>
        <v/>
      </c>
    </row>
    <row r="24">
      <c r="A24" s="16" t="n"/>
      <c r="B24" s="35" t="n"/>
      <c r="C24" s="35" t="n"/>
      <c r="D24" s="16" t="n"/>
      <c r="E24" s="18" t="n"/>
      <c r="F24" s="36" t="n"/>
      <c r="G24" s="36" t="n"/>
      <c r="H24" s="36" t="n"/>
      <c r="I24" s="36" t="n"/>
      <c r="J24" s="33">
        <f>IF(COUNTA($A24:$I24)=0,"",IF(COUNT($F24:$I24)&lt;4,"",IF($F24+$G24-$H24&lt;0,"",$F24+$G24-$H24)))</f>
        <v/>
      </c>
      <c r="K24" s="34">
        <f>IF($J24="","",IFERROR($J24/$I24,""))</f>
        <v/>
      </c>
      <c r="L24" s="34">
        <f>IF($D24="","",IFERROR(VLOOKUP($D24,Parameter!$A$9:$B$12,2,FALSE),""))</f>
        <v/>
      </c>
      <c r="M24" s="34">
        <f>IF(OR($K24="",$L24=""),"",$K24-$L24)</f>
        <v/>
      </c>
      <c r="N24" s="21">
        <f>IF($O24&lt;&gt;"","Eingabe prüfen",IF($M24="","",IF($M24&gt;Parameter!$B$4,"Warnung",IF($M24&lt;-Parameter!$B$4,"Unter Ziel","Im Rahmen"))))</f>
        <v/>
      </c>
      <c r="O24" s="21">
        <f>IF(COUNTA($A24:$I24)=0,"",IF($A24="","Kennung fehlt",IF(OR($B24="",$C24=""),"Zeitraum unvollständig",IF($B24&gt;$C24,"Von liegt nach Bis",IF($D24="","Bereich fehlt",IF($E24="","Zuständigkeit fehlt",IF(COUNT($F24:$I24)&lt;4,"Beträge unvollständig",IF($I24=0,"Nettoumsatz ist 0",IF($F24+$G24-$H24&lt;0,"Endbestand über verfügbarer Ware","")))))))))</f>
        <v/>
      </c>
    </row>
    <row r="25">
      <c r="A25" s="16" t="n"/>
      <c r="B25" s="35" t="n"/>
      <c r="C25" s="35" t="n"/>
      <c r="D25" s="16" t="n"/>
      <c r="E25" s="18" t="n"/>
      <c r="F25" s="36" t="n"/>
      <c r="G25" s="36" t="n"/>
      <c r="H25" s="36" t="n"/>
      <c r="I25" s="36" t="n"/>
      <c r="J25" s="31">
        <f>IF(COUNTA($A25:$I25)=0,"",IF(COUNT($F25:$I25)&lt;4,"",IF($F25+$G25-$H25&lt;0,"",$F25+$G25-$H25)))</f>
        <v/>
      </c>
      <c r="K25" s="32">
        <f>IF($J25="","",IFERROR($J25/$I25,""))</f>
        <v/>
      </c>
      <c r="L25" s="32">
        <f>IF($D25="","",IFERROR(VLOOKUP($D25,Parameter!$A$9:$B$12,2,FALSE),""))</f>
        <v/>
      </c>
      <c r="M25" s="32">
        <f>IF(OR($K25="",$L25=""),"",$K25-$L25)</f>
        <v/>
      </c>
      <c r="N25" s="20">
        <f>IF($O25&lt;&gt;"","Eingabe prüfen",IF($M25="","",IF($M25&gt;Parameter!$B$4,"Warnung",IF($M25&lt;-Parameter!$B$4,"Unter Ziel","Im Rahmen"))))</f>
        <v/>
      </c>
      <c r="O25" s="20">
        <f>IF(COUNTA($A25:$I25)=0,"",IF($A25="","Kennung fehlt",IF(OR($B25="",$C25=""),"Zeitraum unvollständig",IF($B25&gt;$C25,"Von liegt nach Bis",IF($D25="","Bereich fehlt",IF($E25="","Zuständigkeit fehlt",IF(COUNT($F25:$I25)&lt;4,"Beträge unvollständig",IF($I25=0,"Nettoumsatz ist 0",IF($F25+$G25-$H25&lt;0,"Endbestand über verfügbarer Ware","")))))))))</f>
        <v/>
      </c>
    </row>
    <row r="26">
      <c r="A26" s="16" t="n"/>
      <c r="B26" s="35" t="n"/>
      <c r="C26" s="35" t="n"/>
      <c r="D26" s="16" t="n"/>
      <c r="E26" s="18" t="n"/>
      <c r="F26" s="36" t="n"/>
      <c r="G26" s="36" t="n"/>
      <c r="H26" s="36" t="n"/>
      <c r="I26" s="36" t="n"/>
      <c r="J26" s="33">
        <f>IF(COUNTA($A26:$I26)=0,"",IF(COUNT($F26:$I26)&lt;4,"",IF($F26+$G26-$H26&lt;0,"",$F26+$G26-$H26)))</f>
        <v/>
      </c>
      <c r="K26" s="34">
        <f>IF($J26="","",IFERROR($J26/$I26,""))</f>
        <v/>
      </c>
      <c r="L26" s="34">
        <f>IF($D26="","",IFERROR(VLOOKUP($D26,Parameter!$A$9:$B$12,2,FALSE),""))</f>
        <v/>
      </c>
      <c r="M26" s="34">
        <f>IF(OR($K26="",$L26=""),"",$K26-$L26)</f>
        <v/>
      </c>
      <c r="N26" s="21">
        <f>IF($O26&lt;&gt;"","Eingabe prüfen",IF($M26="","",IF($M26&gt;Parameter!$B$4,"Warnung",IF($M26&lt;-Parameter!$B$4,"Unter Ziel","Im Rahmen"))))</f>
        <v/>
      </c>
      <c r="O26" s="21">
        <f>IF(COUNTA($A26:$I26)=0,"",IF($A26="","Kennung fehlt",IF(OR($B26="",$C26=""),"Zeitraum unvollständig",IF($B26&gt;$C26,"Von liegt nach Bis",IF($D26="","Bereich fehlt",IF($E26="","Zuständigkeit fehlt",IF(COUNT($F26:$I26)&lt;4,"Beträge unvollständig",IF($I26=0,"Nettoumsatz ist 0",IF($F26+$G26-$H26&lt;0,"Endbestand über verfügbarer Ware","")))))))))</f>
        <v/>
      </c>
    </row>
    <row r="27">
      <c r="A27" s="16" t="n"/>
      <c r="B27" s="35" t="n"/>
      <c r="C27" s="35" t="n"/>
      <c r="D27" s="16" t="n"/>
      <c r="E27" s="18" t="n"/>
      <c r="F27" s="36" t="n"/>
      <c r="G27" s="36" t="n"/>
      <c r="H27" s="36" t="n"/>
      <c r="I27" s="36" t="n"/>
      <c r="J27" s="31">
        <f>IF(COUNTA($A27:$I27)=0,"",IF(COUNT($F27:$I27)&lt;4,"",IF($F27+$G27-$H27&lt;0,"",$F27+$G27-$H27)))</f>
        <v/>
      </c>
      <c r="K27" s="32">
        <f>IF($J27="","",IFERROR($J27/$I27,""))</f>
        <v/>
      </c>
      <c r="L27" s="32">
        <f>IF($D27="","",IFERROR(VLOOKUP($D27,Parameter!$A$9:$B$12,2,FALSE),""))</f>
        <v/>
      </c>
      <c r="M27" s="32">
        <f>IF(OR($K27="",$L27=""),"",$K27-$L27)</f>
        <v/>
      </c>
      <c r="N27" s="20">
        <f>IF($O27&lt;&gt;"","Eingabe prüfen",IF($M27="","",IF($M27&gt;Parameter!$B$4,"Warnung",IF($M27&lt;-Parameter!$B$4,"Unter Ziel","Im Rahmen"))))</f>
        <v/>
      </c>
      <c r="O27" s="20">
        <f>IF(COUNTA($A27:$I27)=0,"",IF($A27="","Kennung fehlt",IF(OR($B27="",$C27=""),"Zeitraum unvollständig",IF($B27&gt;$C27,"Von liegt nach Bis",IF($D27="","Bereich fehlt",IF($E27="","Zuständigkeit fehlt",IF(COUNT($F27:$I27)&lt;4,"Beträge unvollständig",IF($I27=0,"Nettoumsatz ist 0",IF($F27+$G27-$H27&lt;0,"Endbestand über verfügbarer Ware","")))))))))</f>
        <v/>
      </c>
    </row>
    <row r="28">
      <c r="A28" s="16" t="n"/>
      <c r="B28" s="35" t="n"/>
      <c r="C28" s="35" t="n"/>
      <c r="D28" s="16" t="n"/>
      <c r="E28" s="18" t="n"/>
      <c r="F28" s="36" t="n"/>
      <c r="G28" s="36" t="n"/>
      <c r="H28" s="36" t="n"/>
      <c r="I28" s="36" t="n"/>
      <c r="J28" s="33">
        <f>IF(COUNTA($A28:$I28)=0,"",IF(COUNT($F28:$I28)&lt;4,"",IF($F28+$G28-$H28&lt;0,"",$F28+$G28-$H28)))</f>
        <v/>
      </c>
      <c r="K28" s="34">
        <f>IF($J28="","",IFERROR($J28/$I28,""))</f>
        <v/>
      </c>
      <c r="L28" s="34">
        <f>IF($D28="","",IFERROR(VLOOKUP($D28,Parameter!$A$9:$B$12,2,FALSE),""))</f>
        <v/>
      </c>
      <c r="M28" s="34">
        <f>IF(OR($K28="",$L28=""),"",$K28-$L28)</f>
        <v/>
      </c>
      <c r="N28" s="21">
        <f>IF($O28&lt;&gt;"","Eingabe prüfen",IF($M28="","",IF($M28&gt;Parameter!$B$4,"Warnung",IF($M28&lt;-Parameter!$B$4,"Unter Ziel","Im Rahmen"))))</f>
        <v/>
      </c>
      <c r="O28" s="21">
        <f>IF(COUNTA($A28:$I28)=0,"",IF($A28="","Kennung fehlt",IF(OR($B28="",$C28=""),"Zeitraum unvollständig",IF($B28&gt;$C28,"Von liegt nach Bis",IF($D28="","Bereich fehlt",IF($E28="","Zuständigkeit fehlt",IF(COUNT($F28:$I28)&lt;4,"Beträge unvollständig",IF($I28=0,"Nettoumsatz ist 0",IF($F28+$G28-$H28&lt;0,"Endbestand über verfügbarer Ware","")))))))))</f>
        <v/>
      </c>
    </row>
    <row r="29">
      <c r="A29" s="16" t="n"/>
      <c r="B29" s="35" t="n"/>
      <c r="C29" s="35" t="n"/>
      <c r="D29" s="16" t="n"/>
      <c r="E29" s="18" t="n"/>
      <c r="F29" s="36" t="n"/>
      <c r="G29" s="36" t="n"/>
      <c r="H29" s="36" t="n"/>
      <c r="I29" s="36" t="n"/>
      <c r="J29" s="31">
        <f>IF(COUNTA($A29:$I29)=0,"",IF(COUNT($F29:$I29)&lt;4,"",IF($F29+$G29-$H29&lt;0,"",$F29+$G29-$H29)))</f>
        <v/>
      </c>
      <c r="K29" s="32">
        <f>IF($J29="","",IFERROR($J29/$I29,""))</f>
        <v/>
      </c>
      <c r="L29" s="32">
        <f>IF($D29="","",IFERROR(VLOOKUP($D29,Parameter!$A$9:$B$12,2,FALSE),""))</f>
        <v/>
      </c>
      <c r="M29" s="32">
        <f>IF(OR($K29="",$L29=""),"",$K29-$L29)</f>
        <v/>
      </c>
      <c r="N29" s="20">
        <f>IF($O29&lt;&gt;"","Eingabe prüfen",IF($M29="","",IF($M29&gt;Parameter!$B$4,"Warnung",IF($M29&lt;-Parameter!$B$4,"Unter Ziel","Im Rahmen"))))</f>
        <v/>
      </c>
      <c r="O29" s="20">
        <f>IF(COUNTA($A29:$I29)=0,"",IF($A29="","Kennung fehlt",IF(OR($B29="",$C29=""),"Zeitraum unvollständig",IF($B29&gt;$C29,"Von liegt nach Bis",IF($D29="","Bereich fehlt",IF($E29="","Zuständigkeit fehlt",IF(COUNT($F29:$I29)&lt;4,"Beträge unvollständig",IF($I29=0,"Nettoumsatz ist 0",IF($F29+$G29-$H29&lt;0,"Endbestand über verfügbarer Ware","")))))))))</f>
        <v/>
      </c>
    </row>
    <row r="30">
      <c r="A30" s="16" t="n"/>
      <c r="B30" s="35" t="n"/>
      <c r="C30" s="35" t="n"/>
      <c r="D30" s="16" t="n"/>
      <c r="E30" s="18" t="n"/>
      <c r="F30" s="36" t="n"/>
      <c r="G30" s="36" t="n"/>
      <c r="H30" s="36" t="n"/>
      <c r="I30" s="36" t="n"/>
      <c r="J30" s="33">
        <f>IF(COUNTA($A30:$I30)=0,"",IF(COUNT($F30:$I30)&lt;4,"",IF($F30+$G30-$H30&lt;0,"",$F30+$G30-$H30)))</f>
        <v/>
      </c>
      <c r="K30" s="34">
        <f>IF($J30="","",IFERROR($J30/$I30,""))</f>
        <v/>
      </c>
      <c r="L30" s="34">
        <f>IF($D30="","",IFERROR(VLOOKUP($D30,Parameter!$A$9:$B$12,2,FALSE),""))</f>
        <v/>
      </c>
      <c r="M30" s="34">
        <f>IF(OR($K30="",$L30=""),"",$K30-$L30)</f>
        <v/>
      </c>
      <c r="N30" s="21">
        <f>IF($O30&lt;&gt;"","Eingabe prüfen",IF($M30="","",IF($M30&gt;Parameter!$B$4,"Warnung",IF($M30&lt;-Parameter!$B$4,"Unter Ziel","Im Rahmen"))))</f>
        <v/>
      </c>
      <c r="O30" s="21">
        <f>IF(COUNTA($A30:$I30)=0,"",IF($A30="","Kennung fehlt",IF(OR($B30="",$C30=""),"Zeitraum unvollständig",IF($B30&gt;$C30,"Von liegt nach Bis",IF($D30="","Bereich fehlt",IF($E30="","Zuständigkeit fehlt",IF(COUNT($F30:$I30)&lt;4,"Beträge unvollständig",IF($I30=0,"Nettoumsatz ist 0",IF($F30+$G30-$H30&lt;0,"Endbestand über verfügbarer Ware","")))))))))</f>
        <v/>
      </c>
    </row>
    <row r="31">
      <c r="A31" s="16" t="n"/>
      <c r="B31" s="35" t="n"/>
      <c r="C31" s="35" t="n"/>
      <c r="D31" s="16" t="n"/>
      <c r="E31" s="18" t="n"/>
      <c r="F31" s="36" t="n"/>
      <c r="G31" s="36" t="n"/>
      <c r="H31" s="36" t="n"/>
      <c r="I31" s="36" t="n"/>
      <c r="J31" s="31">
        <f>IF(COUNTA($A31:$I31)=0,"",IF(COUNT($F31:$I31)&lt;4,"",IF($F31+$G31-$H31&lt;0,"",$F31+$G31-$H31)))</f>
        <v/>
      </c>
      <c r="K31" s="32">
        <f>IF($J31="","",IFERROR($J31/$I31,""))</f>
        <v/>
      </c>
      <c r="L31" s="32">
        <f>IF($D31="","",IFERROR(VLOOKUP($D31,Parameter!$A$9:$B$12,2,FALSE),""))</f>
        <v/>
      </c>
      <c r="M31" s="32">
        <f>IF(OR($K31="",$L31=""),"",$K31-$L31)</f>
        <v/>
      </c>
      <c r="N31" s="20">
        <f>IF($O31&lt;&gt;"","Eingabe prüfen",IF($M31="","",IF($M31&gt;Parameter!$B$4,"Warnung",IF($M31&lt;-Parameter!$B$4,"Unter Ziel","Im Rahmen"))))</f>
        <v/>
      </c>
      <c r="O31" s="20">
        <f>IF(COUNTA($A31:$I31)=0,"",IF($A31="","Kennung fehlt",IF(OR($B31="",$C31=""),"Zeitraum unvollständig",IF($B31&gt;$C31,"Von liegt nach Bis",IF($D31="","Bereich fehlt",IF($E31="","Zuständigkeit fehlt",IF(COUNT($F31:$I31)&lt;4,"Beträge unvollständig",IF($I31=0,"Nettoumsatz ist 0",IF($F31+$G31-$H31&lt;0,"Endbestand über verfügbarer Ware","")))))))))</f>
        <v/>
      </c>
    </row>
    <row r="32">
      <c r="A32" s="16" t="n"/>
      <c r="B32" s="35" t="n"/>
      <c r="C32" s="35" t="n"/>
      <c r="D32" s="16" t="n"/>
      <c r="E32" s="18" t="n"/>
      <c r="F32" s="36" t="n"/>
      <c r="G32" s="36" t="n"/>
      <c r="H32" s="36" t="n"/>
      <c r="I32" s="36" t="n"/>
      <c r="J32" s="33">
        <f>IF(COUNTA($A32:$I32)=0,"",IF(COUNT($F32:$I32)&lt;4,"",IF($F32+$G32-$H32&lt;0,"",$F32+$G32-$H32)))</f>
        <v/>
      </c>
      <c r="K32" s="34">
        <f>IF($J32="","",IFERROR($J32/$I32,""))</f>
        <v/>
      </c>
      <c r="L32" s="34">
        <f>IF($D32="","",IFERROR(VLOOKUP($D32,Parameter!$A$9:$B$12,2,FALSE),""))</f>
        <v/>
      </c>
      <c r="M32" s="34">
        <f>IF(OR($K32="",$L32=""),"",$K32-$L32)</f>
        <v/>
      </c>
      <c r="N32" s="21">
        <f>IF($O32&lt;&gt;"","Eingabe prüfen",IF($M32="","",IF($M32&gt;Parameter!$B$4,"Warnung",IF($M32&lt;-Parameter!$B$4,"Unter Ziel","Im Rahmen"))))</f>
        <v/>
      </c>
      <c r="O32" s="21">
        <f>IF(COUNTA($A32:$I32)=0,"",IF($A32="","Kennung fehlt",IF(OR($B32="",$C32=""),"Zeitraum unvollständig",IF($B32&gt;$C32,"Von liegt nach Bis",IF($D32="","Bereich fehlt",IF($E32="","Zuständigkeit fehlt",IF(COUNT($F32:$I32)&lt;4,"Beträge unvollständig",IF($I32=0,"Nettoumsatz ist 0",IF($F32+$G32-$H32&lt;0,"Endbestand über verfügbarer Ware","")))))))))</f>
        <v/>
      </c>
    </row>
    <row r="33">
      <c r="A33" s="16" t="n"/>
      <c r="B33" s="35" t="n"/>
      <c r="C33" s="35" t="n"/>
      <c r="D33" s="16" t="n"/>
      <c r="E33" s="18" t="n"/>
      <c r="F33" s="36" t="n"/>
      <c r="G33" s="36" t="n"/>
      <c r="H33" s="36" t="n"/>
      <c r="I33" s="36" t="n"/>
      <c r="J33" s="31">
        <f>IF(COUNTA($A33:$I33)=0,"",IF(COUNT($F33:$I33)&lt;4,"",IF($F33+$G33-$H33&lt;0,"",$F33+$G33-$H33)))</f>
        <v/>
      </c>
      <c r="K33" s="32">
        <f>IF($J33="","",IFERROR($J33/$I33,""))</f>
        <v/>
      </c>
      <c r="L33" s="32">
        <f>IF($D33="","",IFERROR(VLOOKUP($D33,Parameter!$A$9:$B$12,2,FALSE),""))</f>
        <v/>
      </c>
      <c r="M33" s="32">
        <f>IF(OR($K33="",$L33=""),"",$K33-$L33)</f>
        <v/>
      </c>
      <c r="N33" s="20">
        <f>IF($O33&lt;&gt;"","Eingabe prüfen",IF($M33="","",IF($M33&gt;Parameter!$B$4,"Warnung",IF($M33&lt;-Parameter!$B$4,"Unter Ziel","Im Rahmen"))))</f>
        <v/>
      </c>
      <c r="O33" s="20">
        <f>IF(COUNTA($A33:$I33)=0,"",IF($A33="","Kennung fehlt",IF(OR($B33="",$C33=""),"Zeitraum unvollständig",IF($B33&gt;$C33,"Von liegt nach Bis",IF($D33="","Bereich fehlt",IF($E33="","Zuständigkeit fehlt",IF(COUNT($F33:$I33)&lt;4,"Beträge unvollständig",IF($I33=0,"Nettoumsatz ist 0",IF($F33+$G33-$H33&lt;0,"Endbestand über verfügbarer Ware","")))))))))</f>
        <v/>
      </c>
    </row>
    <row r="34">
      <c r="A34" s="16" t="n"/>
      <c r="B34" s="35" t="n"/>
      <c r="C34" s="35" t="n"/>
      <c r="D34" s="16" t="n"/>
      <c r="E34" s="18" t="n"/>
      <c r="F34" s="36" t="n"/>
      <c r="G34" s="36" t="n"/>
      <c r="H34" s="36" t="n"/>
      <c r="I34" s="36" t="n"/>
      <c r="J34" s="33">
        <f>IF(COUNTA($A34:$I34)=0,"",IF(COUNT($F34:$I34)&lt;4,"",IF($F34+$G34-$H34&lt;0,"",$F34+$G34-$H34)))</f>
        <v/>
      </c>
      <c r="K34" s="34">
        <f>IF($J34="","",IFERROR($J34/$I34,""))</f>
        <v/>
      </c>
      <c r="L34" s="34">
        <f>IF($D34="","",IFERROR(VLOOKUP($D34,Parameter!$A$9:$B$12,2,FALSE),""))</f>
        <v/>
      </c>
      <c r="M34" s="34">
        <f>IF(OR($K34="",$L34=""),"",$K34-$L34)</f>
        <v/>
      </c>
      <c r="N34" s="21">
        <f>IF($O34&lt;&gt;"","Eingabe prüfen",IF($M34="","",IF($M34&gt;Parameter!$B$4,"Warnung",IF($M34&lt;-Parameter!$B$4,"Unter Ziel","Im Rahmen"))))</f>
        <v/>
      </c>
      <c r="O34" s="21">
        <f>IF(COUNTA($A34:$I34)=0,"",IF($A34="","Kennung fehlt",IF(OR($B34="",$C34=""),"Zeitraum unvollständig",IF($B34&gt;$C34,"Von liegt nach Bis",IF($D34="","Bereich fehlt",IF($E34="","Zuständigkeit fehlt",IF(COUNT($F34:$I34)&lt;4,"Beträge unvollständig",IF($I34=0,"Nettoumsatz ist 0",IF($F34+$G34-$H34&lt;0,"Endbestand über verfügbarer Ware","")))))))))</f>
        <v/>
      </c>
    </row>
    <row r="35">
      <c r="A35" s="16" t="n"/>
      <c r="B35" s="35" t="n"/>
      <c r="C35" s="35" t="n"/>
      <c r="D35" s="16" t="n"/>
      <c r="E35" s="18" t="n"/>
      <c r="F35" s="36" t="n"/>
      <c r="G35" s="36" t="n"/>
      <c r="H35" s="36" t="n"/>
      <c r="I35" s="36" t="n"/>
      <c r="J35" s="31">
        <f>IF(COUNTA($A35:$I35)=0,"",IF(COUNT($F35:$I35)&lt;4,"",IF($F35+$G35-$H35&lt;0,"",$F35+$G35-$H35)))</f>
        <v/>
      </c>
      <c r="K35" s="32">
        <f>IF($J35="","",IFERROR($J35/$I35,""))</f>
        <v/>
      </c>
      <c r="L35" s="32">
        <f>IF($D35="","",IFERROR(VLOOKUP($D35,Parameter!$A$9:$B$12,2,FALSE),""))</f>
        <v/>
      </c>
      <c r="M35" s="32">
        <f>IF(OR($K35="",$L35=""),"",$K35-$L35)</f>
        <v/>
      </c>
      <c r="N35" s="20">
        <f>IF($O35&lt;&gt;"","Eingabe prüfen",IF($M35="","",IF($M35&gt;Parameter!$B$4,"Warnung",IF($M35&lt;-Parameter!$B$4,"Unter Ziel","Im Rahmen"))))</f>
        <v/>
      </c>
      <c r="O35" s="20">
        <f>IF(COUNTA($A35:$I35)=0,"",IF($A35="","Kennung fehlt",IF(OR($B35="",$C35=""),"Zeitraum unvollständig",IF($B35&gt;$C35,"Von liegt nach Bis",IF($D35="","Bereich fehlt",IF($E35="","Zuständigkeit fehlt",IF(COUNT($F35:$I35)&lt;4,"Beträge unvollständig",IF($I35=0,"Nettoumsatz ist 0",IF($F35+$G35-$H35&lt;0,"Endbestand über verfügbarer Ware","")))))))))</f>
        <v/>
      </c>
    </row>
    <row r="36">
      <c r="A36" s="16" t="n"/>
      <c r="B36" s="35" t="n"/>
      <c r="C36" s="35" t="n"/>
      <c r="D36" s="16" t="n"/>
      <c r="E36" s="18" t="n"/>
      <c r="F36" s="36" t="n"/>
      <c r="G36" s="36" t="n"/>
      <c r="H36" s="36" t="n"/>
      <c r="I36" s="36" t="n"/>
      <c r="J36" s="33">
        <f>IF(COUNTA($A36:$I36)=0,"",IF(COUNT($F36:$I36)&lt;4,"",IF($F36+$G36-$H36&lt;0,"",$F36+$G36-$H36)))</f>
        <v/>
      </c>
      <c r="K36" s="34">
        <f>IF($J36="","",IFERROR($J36/$I36,""))</f>
        <v/>
      </c>
      <c r="L36" s="34">
        <f>IF($D36="","",IFERROR(VLOOKUP($D36,Parameter!$A$9:$B$12,2,FALSE),""))</f>
        <v/>
      </c>
      <c r="M36" s="34">
        <f>IF(OR($K36="",$L36=""),"",$K36-$L36)</f>
        <v/>
      </c>
      <c r="N36" s="21">
        <f>IF($O36&lt;&gt;"","Eingabe prüfen",IF($M36="","",IF($M36&gt;Parameter!$B$4,"Warnung",IF($M36&lt;-Parameter!$B$4,"Unter Ziel","Im Rahmen"))))</f>
        <v/>
      </c>
      <c r="O36" s="21">
        <f>IF(COUNTA($A36:$I36)=0,"",IF($A36="","Kennung fehlt",IF(OR($B36="",$C36=""),"Zeitraum unvollständig",IF($B36&gt;$C36,"Von liegt nach Bis",IF($D36="","Bereich fehlt",IF($E36="","Zuständigkeit fehlt",IF(COUNT($F36:$I36)&lt;4,"Beträge unvollständig",IF($I36=0,"Nettoumsatz ist 0",IF($F36+$G36-$H36&lt;0,"Endbestand über verfügbarer Ware","")))))))))</f>
        <v/>
      </c>
    </row>
    <row r="37">
      <c r="A37" s="16" t="n"/>
      <c r="B37" s="35" t="n"/>
      <c r="C37" s="35" t="n"/>
      <c r="D37" s="16" t="n"/>
      <c r="E37" s="18" t="n"/>
      <c r="F37" s="36" t="n"/>
      <c r="G37" s="36" t="n"/>
      <c r="H37" s="36" t="n"/>
      <c r="I37" s="36" t="n"/>
      <c r="J37" s="31">
        <f>IF(COUNTA($A37:$I37)=0,"",IF(COUNT($F37:$I37)&lt;4,"",IF($F37+$G37-$H37&lt;0,"",$F37+$G37-$H37)))</f>
        <v/>
      </c>
      <c r="K37" s="32">
        <f>IF($J37="","",IFERROR($J37/$I37,""))</f>
        <v/>
      </c>
      <c r="L37" s="32">
        <f>IF($D37="","",IFERROR(VLOOKUP($D37,Parameter!$A$9:$B$12,2,FALSE),""))</f>
        <v/>
      </c>
      <c r="M37" s="32">
        <f>IF(OR($K37="",$L37=""),"",$K37-$L37)</f>
        <v/>
      </c>
      <c r="N37" s="20">
        <f>IF($O37&lt;&gt;"","Eingabe prüfen",IF($M37="","",IF($M37&gt;Parameter!$B$4,"Warnung",IF($M37&lt;-Parameter!$B$4,"Unter Ziel","Im Rahmen"))))</f>
        <v/>
      </c>
      <c r="O37" s="20">
        <f>IF(COUNTA($A37:$I37)=0,"",IF($A37="","Kennung fehlt",IF(OR($B37="",$C37=""),"Zeitraum unvollständig",IF($B37&gt;$C37,"Von liegt nach Bis",IF($D37="","Bereich fehlt",IF($E37="","Zuständigkeit fehlt",IF(COUNT($F37:$I37)&lt;4,"Beträge unvollständig",IF($I37=0,"Nettoumsatz ist 0",IF($F37+$G37-$H37&lt;0,"Endbestand über verfügbarer Ware","")))))))))</f>
        <v/>
      </c>
    </row>
    <row r="38">
      <c r="A38" s="16" t="n"/>
      <c r="B38" s="35" t="n"/>
      <c r="C38" s="35" t="n"/>
      <c r="D38" s="16" t="n"/>
      <c r="E38" s="18" t="n"/>
      <c r="F38" s="36" t="n"/>
      <c r="G38" s="36" t="n"/>
      <c r="H38" s="36" t="n"/>
      <c r="I38" s="36" t="n"/>
      <c r="J38" s="33">
        <f>IF(COUNTA($A38:$I38)=0,"",IF(COUNT($F38:$I38)&lt;4,"",IF($F38+$G38-$H38&lt;0,"",$F38+$G38-$H38)))</f>
        <v/>
      </c>
      <c r="K38" s="34">
        <f>IF($J38="","",IFERROR($J38/$I38,""))</f>
        <v/>
      </c>
      <c r="L38" s="34">
        <f>IF($D38="","",IFERROR(VLOOKUP($D38,Parameter!$A$9:$B$12,2,FALSE),""))</f>
        <v/>
      </c>
      <c r="M38" s="34">
        <f>IF(OR($K38="",$L38=""),"",$K38-$L38)</f>
        <v/>
      </c>
      <c r="N38" s="21">
        <f>IF($O38&lt;&gt;"","Eingabe prüfen",IF($M38="","",IF($M38&gt;Parameter!$B$4,"Warnung",IF($M38&lt;-Parameter!$B$4,"Unter Ziel","Im Rahmen"))))</f>
        <v/>
      </c>
      <c r="O38" s="21">
        <f>IF(COUNTA($A38:$I38)=0,"",IF($A38="","Kennung fehlt",IF(OR($B38="",$C38=""),"Zeitraum unvollständig",IF($B38&gt;$C38,"Von liegt nach Bis",IF($D38="","Bereich fehlt",IF($E38="","Zuständigkeit fehlt",IF(COUNT($F38:$I38)&lt;4,"Beträge unvollständig",IF($I38=0,"Nettoumsatz ist 0",IF($F38+$G38-$H38&lt;0,"Endbestand über verfügbarer Ware","")))))))))</f>
        <v/>
      </c>
    </row>
    <row r="39">
      <c r="A39" s="16" t="n"/>
      <c r="B39" s="35" t="n"/>
      <c r="C39" s="35" t="n"/>
      <c r="D39" s="16" t="n"/>
      <c r="E39" s="18" t="n"/>
      <c r="F39" s="36" t="n"/>
      <c r="G39" s="36" t="n"/>
      <c r="H39" s="36" t="n"/>
      <c r="I39" s="36" t="n"/>
      <c r="J39" s="31">
        <f>IF(COUNTA($A39:$I39)=0,"",IF(COUNT($F39:$I39)&lt;4,"",IF($F39+$G39-$H39&lt;0,"",$F39+$G39-$H39)))</f>
        <v/>
      </c>
      <c r="K39" s="32">
        <f>IF($J39="","",IFERROR($J39/$I39,""))</f>
        <v/>
      </c>
      <c r="L39" s="32">
        <f>IF($D39="","",IFERROR(VLOOKUP($D39,Parameter!$A$9:$B$12,2,FALSE),""))</f>
        <v/>
      </c>
      <c r="M39" s="32">
        <f>IF(OR($K39="",$L39=""),"",$K39-$L39)</f>
        <v/>
      </c>
      <c r="N39" s="20">
        <f>IF($O39&lt;&gt;"","Eingabe prüfen",IF($M39="","",IF($M39&gt;Parameter!$B$4,"Warnung",IF($M39&lt;-Parameter!$B$4,"Unter Ziel","Im Rahmen"))))</f>
        <v/>
      </c>
      <c r="O39" s="20">
        <f>IF(COUNTA($A39:$I39)=0,"",IF($A39="","Kennung fehlt",IF(OR($B39="",$C39=""),"Zeitraum unvollständig",IF($B39&gt;$C39,"Von liegt nach Bis",IF($D39="","Bereich fehlt",IF($E39="","Zuständigkeit fehlt",IF(COUNT($F39:$I39)&lt;4,"Beträge unvollständig",IF($I39=0,"Nettoumsatz ist 0",IF($F39+$G39-$H39&lt;0,"Endbestand über verfügbarer Ware","")))))))))</f>
        <v/>
      </c>
    </row>
    <row r="40">
      <c r="A40" s="16" t="n"/>
      <c r="B40" s="35" t="n"/>
      <c r="C40" s="35" t="n"/>
      <c r="D40" s="16" t="n"/>
      <c r="E40" s="18" t="n"/>
      <c r="F40" s="36" t="n"/>
      <c r="G40" s="36" t="n"/>
      <c r="H40" s="36" t="n"/>
      <c r="I40" s="36" t="n"/>
      <c r="J40" s="33">
        <f>IF(COUNTA($A40:$I40)=0,"",IF(COUNT($F40:$I40)&lt;4,"",IF($F40+$G40-$H40&lt;0,"",$F40+$G40-$H40)))</f>
        <v/>
      </c>
      <c r="K40" s="34">
        <f>IF($J40="","",IFERROR($J40/$I40,""))</f>
        <v/>
      </c>
      <c r="L40" s="34">
        <f>IF($D40="","",IFERROR(VLOOKUP($D40,Parameter!$A$9:$B$12,2,FALSE),""))</f>
        <v/>
      </c>
      <c r="M40" s="34">
        <f>IF(OR($K40="",$L40=""),"",$K40-$L40)</f>
        <v/>
      </c>
      <c r="N40" s="21">
        <f>IF($O40&lt;&gt;"","Eingabe prüfen",IF($M40="","",IF($M40&gt;Parameter!$B$4,"Warnung",IF($M40&lt;-Parameter!$B$4,"Unter Ziel","Im Rahmen"))))</f>
        <v/>
      </c>
      <c r="O40" s="21">
        <f>IF(COUNTA($A40:$I40)=0,"",IF($A40="","Kennung fehlt",IF(OR($B40="",$C40=""),"Zeitraum unvollständig",IF($B40&gt;$C40,"Von liegt nach Bis",IF($D40="","Bereich fehlt",IF($E40="","Zuständigkeit fehlt",IF(COUNT($F40:$I40)&lt;4,"Beträge unvollständig",IF($I40=0,"Nettoumsatz ist 0",IF($F40+$G40-$H40&lt;0,"Endbestand über verfügbarer Ware","")))))))))</f>
        <v/>
      </c>
    </row>
    <row r="41">
      <c r="A41" s="16" t="n"/>
      <c r="B41" s="35" t="n"/>
      <c r="C41" s="35" t="n"/>
      <c r="D41" s="16" t="n"/>
      <c r="E41" s="18" t="n"/>
      <c r="F41" s="36" t="n"/>
      <c r="G41" s="36" t="n"/>
      <c r="H41" s="36" t="n"/>
      <c r="I41" s="36" t="n"/>
      <c r="J41" s="31">
        <f>IF(COUNTA($A41:$I41)=0,"",IF(COUNT($F41:$I41)&lt;4,"",IF($F41+$G41-$H41&lt;0,"",$F41+$G41-$H41)))</f>
        <v/>
      </c>
      <c r="K41" s="32">
        <f>IF($J41="","",IFERROR($J41/$I41,""))</f>
        <v/>
      </c>
      <c r="L41" s="32">
        <f>IF($D41="","",IFERROR(VLOOKUP($D41,Parameter!$A$9:$B$12,2,FALSE),""))</f>
        <v/>
      </c>
      <c r="M41" s="32">
        <f>IF(OR($K41="",$L41=""),"",$K41-$L41)</f>
        <v/>
      </c>
      <c r="N41" s="20">
        <f>IF($O41&lt;&gt;"","Eingabe prüfen",IF($M41="","",IF($M41&gt;Parameter!$B$4,"Warnung",IF($M41&lt;-Parameter!$B$4,"Unter Ziel","Im Rahmen"))))</f>
        <v/>
      </c>
      <c r="O41" s="20">
        <f>IF(COUNTA($A41:$I41)=0,"",IF($A41="","Kennung fehlt",IF(OR($B41="",$C41=""),"Zeitraum unvollständig",IF($B41&gt;$C41,"Von liegt nach Bis",IF($D41="","Bereich fehlt",IF($E41="","Zuständigkeit fehlt",IF(COUNT($F41:$I41)&lt;4,"Beträge unvollständig",IF($I41=0,"Nettoumsatz ist 0",IF($F41+$G41-$H41&lt;0,"Endbestand über verfügbarer Ware","")))))))))</f>
        <v/>
      </c>
    </row>
    <row r="42">
      <c r="A42" s="16" t="n"/>
      <c r="B42" s="35" t="n"/>
      <c r="C42" s="35" t="n"/>
      <c r="D42" s="16" t="n"/>
      <c r="E42" s="18" t="n"/>
      <c r="F42" s="36" t="n"/>
      <c r="G42" s="36" t="n"/>
      <c r="H42" s="36" t="n"/>
      <c r="I42" s="36" t="n"/>
      <c r="J42" s="33">
        <f>IF(COUNTA($A42:$I42)=0,"",IF(COUNT($F42:$I42)&lt;4,"",IF($F42+$G42-$H42&lt;0,"",$F42+$G42-$H42)))</f>
        <v/>
      </c>
      <c r="K42" s="34">
        <f>IF($J42="","",IFERROR($J42/$I42,""))</f>
        <v/>
      </c>
      <c r="L42" s="34">
        <f>IF($D42="","",IFERROR(VLOOKUP($D42,Parameter!$A$9:$B$12,2,FALSE),""))</f>
        <v/>
      </c>
      <c r="M42" s="34">
        <f>IF(OR($K42="",$L42=""),"",$K42-$L42)</f>
        <v/>
      </c>
      <c r="N42" s="21">
        <f>IF($O42&lt;&gt;"","Eingabe prüfen",IF($M42="","",IF($M42&gt;Parameter!$B$4,"Warnung",IF($M42&lt;-Parameter!$B$4,"Unter Ziel","Im Rahmen"))))</f>
        <v/>
      </c>
      <c r="O42" s="21">
        <f>IF(COUNTA($A42:$I42)=0,"",IF($A42="","Kennung fehlt",IF(OR($B42="",$C42=""),"Zeitraum unvollständig",IF($B42&gt;$C42,"Von liegt nach Bis",IF($D42="","Bereich fehlt",IF($E42="","Zuständigkeit fehlt",IF(COUNT($F42:$I42)&lt;4,"Beträge unvollständig",IF($I42=0,"Nettoumsatz ist 0",IF($F42+$G42-$H42&lt;0,"Endbestand über verfügbarer Ware","")))))))))</f>
        <v/>
      </c>
    </row>
    <row r="43">
      <c r="A43" s="16" t="n"/>
      <c r="B43" s="35" t="n"/>
      <c r="C43" s="35" t="n"/>
      <c r="D43" s="16" t="n"/>
      <c r="E43" s="18" t="n"/>
      <c r="F43" s="36" t="n"/>
      <c r="G43" s="36" t="n"/>
      <c r="H43" s="36" t="n"/>
      <c r="I43" s="36" t="n"/>
      <c r="J43" s="31">
        <f>IF(COUNTA($A43:$I43)=0,"",IF(COUNT($F43:$I43)&lt;4,"",IF($F43+$G43-$H43&lt;0,"",$F43+$G43-$H43)))</f>
        <v/>
      </c>
      <c r="K43" s="32">
        <f>IF($J43="","",IFERROR($J43/$I43,""))</f>
        <v/>
      </c>
      <c r="L43" s="32">
        <f>IF($D43="","",IFERROR(VLOOKUP($D43,Parameter!$A$9:$B$12,2,FALSE),""))</f>
        <v/>
      </c>
      <c r="M43" s="32">
        <f>IF(OR($K43="",$L43=""),"",$K43-$L43)</f>
        <v/>
      </c>
      <c r="N43" s="20">
        <f>IF($O43&lt;&gt;"","Eingabe prüfen",IF($M43="","",IF($M43&gt;Parameter!$B$4,"Warnung",IF($M43&lt;-Parameter!$B$4,"Unter Ziel","Im Rahmen"))))</f>
        <v/>
      </c>
      <c r="O43" s="20">
        <f>IF(COUNTA($A43:$I43)=0,"",IF($A43="","Kennung fehlt",IF(OR($B43="",$C43=""),"Zeitraum unvollständig",IF($B43&gt;$C43,"Von liegt nach Bis",IF($D43="","Bereich fehlt",IF($E43="","Zuständigkeit fehlt",IF(COUNT($F43:$I43)&lt;4,"Beträge unvollständig",IF($I43=0,"Nettoumsatz ist 0",IF($F43+$G43-$H43&lt;0,"Endbestand über verfügbarer Ware","")))))))))</f>
        <v/>
      </c>
    </row>
    <row r="44">
      <c r="A44" s="16" t="n"/>
      <c r="B44" s="35" t="n"/>
      <c r="C44" s="35" t="n"/>
      <c r="D44" s="16" t="n"/>
      <c r="E44" s="18" t="n"/>
      <c r="F44" s="36" t="n"/>
      <c r="G44" s="36" t="n"/>
      <c r="H44" s="36" t="n"/>
      <c r="I44" s="36" t="n"/>
      <c r="J44" s="33">
        <f>IF(COUNTA($A44:$I44)=0,"",IF(COUNT($F44:$I44)&lt;4,"",IF($F44+$G44-$H44&lt;0,"",$F44+$G44-$H44)))</f>
        <v/>
      </c>
      <c r="K44" s="34">
        <f>IF($J44="","",IFERROR($J44/$I44,""))</f>
        <v/>
      </c>
      <c r="L44" s="34">
        <f>IF($D44="","",IFERROR(VLOOKUP($D44,Parameter!$A$9:$B$12,2,FALSE),""))</f>
        <v/>
      </c>
      <c r="M44" s="34">
        <f>IF(OR($K44="",$L44=""),"",$K44-$L44)</f>
        <v/>
      </c>
      <c r="N44" s="21">
        <f>IF($O44&lt;&gt;"","Eingabe prüfen",IF($M44="","",IF($M44&gt;Parameter!$B$4,"Warnung",IF($M44&lt;-Parameter!$B$4,"Unter Ziel","Im Rahmen"))))</f>
        <v/>
      </c>
      <c r="O44" s="21">
        <f>IF(COUNTA($A44:$I44)=0,"",IF($A44="","Kennung fehlt",IF(OR($B44="",$C44=""),"Zeitraum unvollständig",IF($B44&gt;$C44,"Von liegt nach Bis",IF($D44="","Bereich fehlt",IF($E44="","Zuständigkeit fehlt",IF(COUNT($F44:$I44)&lt;4,"Beträge unvollständig",IF($I44=0,"Nettoumsatz ist 0",IF($F44+$G44-$H44&lt;0,"Endbestand über verfügbarer Ware","")))))))))</f>
        <v/>
      </c>
    </row>
    <row r="45">
      <c r="A45" s="16" t="n"/>
      <c r="B45" s="35" t="n"/>
      <c r="C45" s="35" t="n"/>
      <c r="D45" s="16" t="n"/>
      <c r="E45" s="18" t="n"/>
      <c r="F45" s="36" t="n"/>
      <c r="G45" s="36" t="n"/>
      <c r="H45" s="36" t="n"/>
      <c r="I45" s="36" t="n"/>
      <c r="J45" s="31">
        <f>IF(COUNTA($A45:$I45)=0,"",IF(COUNT($F45:$I45)&lt;4,"",IF($F45+$G45-$H45&lt;0,"",$F45+$G45-$H45)))</f>
        <v/>
      </c>
      <c r="K45" s="32">
        <f>IF($J45="","",IFERROR($J45/$I45,""))</f>
        <v/>
      </c>
      <c r="L45" s="32">
        <f>IF($D45="","",IFERROR(VLOOKUP($D45,Parameter!$A$9:$B$12,2,FALSE),""))</f>
        <v/>
      </c>
      <c r="M45" s="32">
        <f>IF(OR($K45="",$L45=""),"",$K45-$L45)</f>
        <v/>
      </c>
      <c r="N45" s="20">
        <f>IF($O45&lt;&gt;"","Eingabe prüfen",IF($M45="","",IF($M45&gt;Parameter!$B$4,"Warnung",IF($M45&lt;-Parameter!$B$4,"Unter Ziel","Im Rahmen"))))</f>
        <v/>
      </c>
      <c r="O45" s="20">
        <f>IF(COUNTA($A45:$I45)=0,"",IF($A45="","Kennung fehlt",IF(OR($B45="",$C45=""),"Zeitraum unvollständig",IF($B45&gt;$C45,"Von liegt nach Bis",IF($D45="","Bereich fehlt",IF($E45="","Zuständigkeit fehlt",IF(COUNT($F45:$I45)&lt;4,"Beträge unvollständig",IF($I45=0,"Nettoumsatz ist 0",IF($F45+$G45-$H45&lt;0,"Endbestand über verfügbarer Ware","")))))))))</f>
        <v/>
      </c>
    </row>
    <row r="46">
      <c r="A46" s="16" t="n"/>
      <c r="B46" s="35" t="n"/>
      <c r="C46" s="35" t="n"/>
      <c r="D46" s="16" t="n"/>
      <c r="E46" s="18" t="n"/>
      <c r="F46" s="36" t="n"/>
      <c r="G46" s="36" t="n"/>
      <c r="H46" s="36" t="n"/>
      <c r="I46" s="36" t="n"/>
      <c r="J46" s="33">
        <f>IF(COUNTA($A46:$I46)=0,"",IF(COUNT($F46:$I46)&lt;4,"",IF($F46+$G46-$H46&lt;0,"",$F46+$G46-$H46)))</f>
        <v/>
      </c>
      <c r="K46" s="34">
        <f>IF($J46="","",IFERROR($J46/$I46,""))</f>
        <v/>
      </c>
      <c r="L46" s="34">
        <f>IF($D46="","",IFERROR(VLOOKUP($D46,Parameter!$A$9:$B$12,2,FALSE),""))</f>
        <v/>
      </c>
      <c r="M46" s="34">
        <f>IF(OR($K46="",$L46=""),"",$K46-$L46)</f>
        <v/>
      </c>
      <c r="N46" s="21">
        <f>IF($O46&lt;&gt;"","Eingabe prüfen",IF($M46="","",IF($M46&gt;Parameter!$B$4,"Warnung",IF($M46&lt;-Parameter!$B$4,"Unter Ziel","Im Rahmen"))))</f>
        <v/>
      </c>
      <c r="O46" s="21">
        <f>IF(COUNTA($A46:$I46)=0,"",IF($A46="","Kennung fehlt",IF(OR($B46="",$C46=""),"Zeitraum unvollständig",IF($B46&gt;$C46,"Von liegt nach Bis",IF($D46="","Bereich fehlt",IF($E46="","Zuständigkeit fehlt",IF(COUNT($F46:$I46)&lt;4,"Beträge unvollständig",IF($I46=0,"Nettoumsatz ist 0",IF($F46+$G46-$H46&lt;0,"Endbestand über verfügbarer Ware","")))))))))</f>
        <v/>
      </c>
    </row>
    <row r="47">
      <c r="A47" s="16" t="n"/>
      <c r="B47" s="35" t="n"/>
      <c r="C47" s="35" t="n"/>
      <c r="D47" s="16" t="n"/>
      <c r="E47" s="18" t="n"/>
      <c r="F47" s="36" t="n"/>
      <c r="G47" s="36" t="n"/>
      <c r="H47" s="36" t="n"/>
      <c r="I47" s="36" t="n"/>
      <c r="J47" s="31">
        <f>IF(COUNTA($A47:$I47)=0,"",IF(COUNT($F47:$I47)&lt;4,"",IF($F47+$G47-$H47&lt;0,"",$F47+$G47-$H47)))</f>
        <v/>
      </c>
      <c r="K47" s="32">
        <f>IF($J47="","",IFERROR($J47/$I47,""))</f>
        <v/>
      </c>
      <c r="L47" s="32">
        <f>IF($D47="","",IFERROR(VLOOKUP($D47,Parameter!$A$9:$B$12,2,FALSE),""))</f>
        <v/>
      </c>
      <c r="M47" s="32">
        <f>IF(OR($K47="",$L47=""),"",$K47-$L47)</f>
        <v/>
      </c>
      <c r="N47" s="20">
        <f>IF($O47&lt;&gt;"","Eingabe prüfen",IF($M47="","",IF($M47&gt;Parameter!$B$4,"Warnung",IF($M47&lt;-Parameter!$B$4,"Unter Ziel","Im Rahmen"))))</f>
        <v/>
      </c>
      <c r="O47" s="20">
        <f>IF(COUNTA($A47:$I47)=0,"",IF($A47="","Kennung fehlt",IF(OR($B47="",$C47=""),"Zeitraum unvollständig",IF($B47&gt;$C47,"Von liegt nach Bis",IF($D47="","Bereich fehlt",IF($E47="","Zuständigkeit fehlt",IF(COUNT($F47:$I47)&lt;4,"Beträge unvollständig",IF($I47=0,"Nettoumsatz ist 0",IF($F47+$G47-$H47&lt;0,"Endbestand über verfügbarer Ware","")))))))))</f>
        <v/>
      </c>
    </row>
    <row r="48">
      <c r="A48" s="16" t="n"/>
      <c r="B48" s="35" t="n"/>
      <c r="C48" s="35" t="n"/>
      <c r="D48" s="16" t="n"/>
      <c r="E48" s="18" t="n"/>
      <c r="F48" s="36" t="n"/>
      <c r="G48" s="36" t="n"/>
      <c r="H48" s="36" t="n"/>
      <c r="I48" s="36" t="n"/>
      <c r="J48" s="33">
        <f>IF(COUNTA($A48:$I48)=0,"",IF(COUNT($F48:$I48)&lt;4,"",IF($F48+$G48-$H48&lt;0,"",$F48+$G48-$H48)))</f>
        <v/>
      </c>
      <c r="K48" s="34">
        <f>IF($J48="","",IFERROR($J48/$I48,""))</f>
        <v/>
      </c>
      <c r="L48" s="34">
        <f>IF($D48="","",IFERROR(VLOOKUP($D48,Parameter!$A$9:$B$12,2,FALSE),""))</f>
        <v/>
      </c>
      <c r="M48" s="34">
        <f>IF(OR($K48="",$L48=""),"",$K48-$L48)</f>
        <v/>
      </c>
      <c r="N48" s="21">
        <f>IF($O48&lt;&gt;"","Eingabe prüfen",IF($M48="","",IF($M48&gt;Parameter!$B$4,"Warnung",IF($M48&lt;-Parameter!$B$4,"Unter Ziel","Im Rahmen"))))</f>
        <v/>
      </c>
      <c r="O48" s="21">
        <f>IF(COUNTA($A48:$I48)=0,"",IF($A48="","Kennung fehlt",IF(OR($B48="",$C48=""),"Zeitraum unvollständig",IF($B48&gt;$C48,"Von liegt nach Bis",IF($D48="","Bereich fehlt",IF($E48="","Zuständigkeit fehlt",IF(COUNT($F48:$I48)&lt;4,"Beträge unvollständig",IF($I48=0,"Nettoumsatz ist 0",IF($F48+$G48-$H48&lt;0,"Endbestand über verfügbarer Ware","")))))))))</f>
        <v/>
      </c>
    </row>
    <row r="49">
      <c r="A49" s="16" t="n"/>
      <c r="B49" s="35" t="n"/>
      <c r="C49" s="35" t="n"/>
      <c r="D49" s="16" t="n"/>
      <c r="E49" s="18" t="n"/>
      <c r="F49" s="36" t="n"/>
      <c r="G49" s="36" t="n"/>
      <c r="H49" s="36" t="n"/>
      <c r="I49" s="36" t="n"/>
      <c r="J49" s="31">
        <f>IF(COUNTA($A49:$I49)=0,"",IF(COUNT($F49:$I49)&lt;4,"",IF($F49+$G49-$H49&lt;0,"",$F49+$G49-$H49)))</f>
        <v/>
      </c>
      <c r="K49" s="32">
        <f>IF($J49="","",IFERROR($J49/$I49,""))</f>
        <v/>
      </c>
      <c r="L49" s="32">
        <f>IF($D49="","",IFERROR(VLOOKUP($D49,Parameter!$A$9:$B$12,2,FALSE),""))</f>
        <v/>
      </c>
      <c r="M49" s="32">
        <f>IF(OR($K49="",$L49=""),"",$K49-$L49)</f>
        <v/>
      </c>
      <c r="N49" s="20">
        <f>IF($O49&lt;&gt;"","Eingabe prüfen",IF($M49="","",IF($M49&gt;Parameter!$B$4,"Warnung",IF($M49&lt;-Parameter!$B$4,"Unter Ziel","Im Rahmen"))))</f>
        <v/>
      </c>
      <c r="O49" s="20">
        <f>IF(COUNTA($A49:$I49)=0,"",IF($A49="","Kennung fehlt",IF(OR($B49="",$C49=""),"Zeitraum unvollständig",IF($B49&gt;$C49,"Von liegt nach Bis",IF($D49="","Bereich fehlt",IF($E49="","Zuständigkeit fehlt",IF(COUNT($F49:$I49)&lt;4,"Beträge unvollständig",IF($I49=0,"Nettoumsatz ist 0",IF($F49+$G49-$H49&lt;0,"Endbestand über verfügbarer Ware","")))))))))</f>
        <v/>
      </c>
    </row>
    <row r="50">
      <c r="A50" s="16" t="n"/>
      <c r="B50" s="35" t="n"/>
      <c r="C50" s="35" t="n"/>
      <c r="D50" s="16" t="n"/>
      <c r="E50" s="18" t="n"/>
      <c r="F50" s="36" t="n"/>
      <c r="G50" s="36" t="n"/>
      <c r="H50" s="36" t="n"/>
      <c r="I50" s="36" t="n"/>
      <c r="J50" s="33">
        <f>IF(COUNTA($A50:$I50)=0,"",IF(COUNT($F50:$I50)&lt;4,"",IF($F50+$G50-$H50&lt;0,"",$F50+$G50-$H50)))</f>
        <v/>
      </c>
      <c r="K50" s="34">
        <f>IF($J50="","",IFERROR($J50/$I50,""))</f>
        <v/>
      </c>
      <c r="L50" s="34">
        <f>IF($D50="","",IFERROR(VLOOKUP($D50,Parameter!$A$9:$B$12,2,FALSE),""))</f>
        <v/>
      </c>
      <c r="M50" s="34">
        <f>IF(OR($K50="",$L50=""),"",$K50-$L50)</f>
        <v/>
      </c>
      <c r="N50" s="21">
        <f>IF($O50&lt;&gt;"","Eingabe prüfen",IF($M50="","",IF($M50&gt;Parameter!$B$4,"Warnung",IF($M50&lt;-Parameter!$B$4,"Unter Ziel","Im Rahmen"))))</f>
        <v/>
      </c>
      <c r="O50" s="21">
        <f>IF(COUNTA($A50:$I50)=0,"",IF($A50="","Kennung fehlt",IF(OR($B50="",$C50=""),"Zeitraum unvollständig",IF($B50&gt;$C50,"Von liegt nach Bis",IF($D50="","Bereich fehlt",IF($E50="","Zuständigkeit fehlt",IF(COUNT($F50:$I50)&lt;4,"Beträge unvollständig",IF($I50=0,"Nettoumsatz ist 0",IF($F50+$G50-$H50&lt;0,"Endbestand über verfügbarer Ware","")))))))))</f>
        <v/>
      </c>
    </row>
    <row r="51">
      <c r="A51" s="16" t="n"/>
      <c r="B51" s="35" t="n"/>
      <c r="C51" s="35" t="n"/>
      <c r="D51" s="16" t="n"/>
      <c r="E51" s="18" t="n"/>
      <c r="F51" s="36" t="n"/>
      <c r="G51" s="36" t="n"/>
      <c r="H51" s="36" t="n"/>
      <c r="I51" s="36" t="n"/>
      <c r="J51" s="31">
        <f>IF(COUNTA($A51:$I51)=0,"",IF(COUNT($F51:$I51)&lt;4,"",IF($F51+$G51-$H51&lt;0,"",$F51+$G51-$H51)))</f>
        <v/>
      </c>
      <c r="K51" s="32">
        <f>IF($J51="","",IFERROR($J51/$I51,""))</f>
        <v/>
      </c>
      <c r="L51" s="32">
        <f>IF($D51="","",IFERROR(VLOOKUP($D51,Parameter!$A$9:$B$12,2,FALSE),""))</f>
        <v/>
      </c>
      <c r="M51" s="32">
        <f>IF(OR($K51="",$L51=""),"",$K51-$L51)</f>
        <v/>
      </c>
      <c r="N51" s="20">
        <f>IF($O51&lt;&gt;"","Eingabe prüfen",IF($M51="","",IF($M51&gt;Parameter!$B$4,"Warnung",IF($M51&lt;-Parameter!$B$4,"Unter Ziel","Im Rahmen"))))</f>
        <v/>
      </c>
      <c r="O51" s="20">
        <f>IF(COUNTA($A51:$I51)=0,"",IF($A51="","Kennung fehlt",IF(OR($B51="",$C51=""),"Zeitraum unvollständig",IF($B51&gt;$C51,"Von liegt nach Bis",IF($D51="","Bereich fehlt",IF($E51="","Zuständigkeit fehlt",IF(COUNT($F51:$I51)&lt;4,"Beträge unvollständig",IF($I51=0,"Nettoumsatz ist 0",IF($F51+$G51-$H51&lt;0,"Endbestand über verfügbarer Ware","")))))))))</f>
        <v/>
      </c>
    </row>
    <row r="52">
      <c r="A52" s="16" t="n"/>
      <c r="B52" s="35" t="n"/>
      <c r="C52" s="35" t="n"/>
      <c r="D52" s="16" t="n"/>
      <c r="E52" s="18" t="n"/>
      <c r="F52" s="36" t="n"/>
      <c r="G52" s="36" t="n"/>
      <c r="H52" s="36" t="n"/>
      <c r="I52" s="36" t="n"/>
      <c r="J52" s="33">
        <f>IF(COUNTA($A52:$I52)=0,"",IF(COUNT($F52:$I52)&lt;4,"",IF($F52+$G52-$H52&lt;0,"",$F52+$G52-$H52)))</f>
        <v/>
      </c>
      <c r="K52" s="34">
        <f>IF($J52="","",IFERROR($J52/$I52,""))</f>
        <v/>
      </c>
      <c r="L52" s="34">
        <f>IF($D52="","",IFERROR(VLOOKUP($D52,Parameter!$A$9:$B$12,2,FALSE),""))</f>
        <v/>
      </c>
      <c r="M52" s="34">
        <f>IF(OR($K52="",$L52=""),"",$K52-$L52)</f>
        <v/>
      </c>
      <c r="N52" s="21">
        <f>IF($O52&lt;&gt;"","Eingabe prüfen",IF($M52="","",IF($M52&gt;Parameter!$B$4,"Warnung",IF($M52&lt;-Parameter!$B$4,"Unter Ziel","Im Rahmen"))))</f>
        <v/>
      </c>
      <c r="O52" s="21">
        <f>IF(COUNTA($A52:$I52)=0,"",IF($A52="","Kennung fehlt",IF(OR($B52="",$C52=""),"Zeitraum unvollständig",IF($B52&gt;$C52,"Von liegt nach Bis",IF($D52="","Bereich fehlt",IF($E52="","Zuständigkeit fehlt",IF(COUNT($F52:$I52)&lt;4,"Beträge unvollständig",IF($I52=0,"Nettoumsatz ist 0",IF($F52+$G52-$H52&lt;0,"Endbestand über verfügbarer Ware","")))))))))</f>
        <v/>
      </c>
    </row>
    <row r="53">
      <c r="A53" s="16" t="n"/>
      <c r="B53" s="35" t="n"/>
      <c r="C53" s="35" t="n"/>
      <c r="D53" s="16" t="n"/>
      <c r="E53" s="18" t="n"/>
      <c r="F53" s="36" t="n"/>
      <c r="G53" s="36" t="n"/>
      <c r="H53" s="36" t="n"/>
      <c r="I53" s="36" t="n"/>
      <c r="J53" s="31">
        <f>IF(COUNTA($A53:$I53)=0,"",IF(COUNT($F53:$I53)&lt;4,"",IF($F53+$G53-$H53&lt;0,"",$F53+$G53-$H53)))</f>
        <v/>
      </c>
      <c r="K53" s="32">
        <f>IF($J53="","",IFERROR($J53/$I53,""))</f>
        <v/>
      </c>
      <c r="L53" s="32">
        <f>IF($D53="","",IFERROR(VLOOKUP($D53,Parameter!$A$9:$B$12,2,FALSE),""))</f>
        <v/>
      </c>
      <c r="M53" s="32">
        <f>IF(OR($K53="",$L53=""),"",$K53-$L53)</f>
        <v/>
      </c>
      <c r="N53" s="20">
        <f>IF($O53&lt;&gt;"","Eingabe prüfen",IF($M53="","",IF($M53&gt;Parameter!$B$4,"Warnung",IF($M53&lt;-Parameter!$B$4,"Unter Ziel","Im Rahmen"))))</f>
        <v/>
      </c>
      <c r="O53" s="20">
        <f>IF(COUNTA($A53:$I53)=0,"",IF($A53="","Kennung fehlt",IF(OR($B53="",$C53=""),"Zeitraum unvollständig",IF($B53&gt;$C53,"Von liegt nach Bis",IF($D53="","Bereich fehlt",IF($E53="","Zuständigkeit fehlt",IF(COUNT($F53:$I53)&lt;4,"Beträge unvollständig",IF($I53=0,"Nettoumsatz ist 0",IF($F53+$G53-$H53&lt;0,"Endbestand über verfügbarer Ware","")))))))))</f>
        <v/>
      </c>
    </row>
    <row r="54">
      <c r="A54" s="16" t="n"/>
      <c r="B54" s="35" t="n"/>
      <c r="C54" s="35" t="n"/>
      <c r="D54" s="16" t="n"/>
      <c r="E54" s="18" t="n"/>
      <c r="F54" s="36" t="n"/>
      <c r="G54" s="36" t="n"/>
      <c r="H54" s="36" t="n"/>
      <c r="I54" s="36" t="n"/>
      <c r="J54" s="33">
        <f>IF(COUNTA($A54:$I54)=0,"",IF(COUNT($F54:$I54)&lt;4,"",IF($F54+$G54-$H54&lt;0,"",$F54+$G54-$H54)))</f>
        <v/>
      </c>
      <c r="K54" s="34">
        <f>IF($J54="","",IFERROR($J54/$I54,""))</f>
        <v/>
      </c>
      <c r="L54" s="34">
        <f>IF($D54="","",IFERROR(VLOOKUP($D54,Parameter!$A$9:$B$12,2,FALSE),""))</f>
        <v/>
      </c>
      <c r="M54" s="34">
        <f>IF(OR($K54="",$L54=""),"",$K54-$L54)</f>
        <v/>
      </c>
      <c r="N54" s="21">
        <f>IF($O54&lt;&gt;"","Eingabe prüfen",IF($M54="","",IF($M54&gt;Parameter!$B$4,"Warnung",IF($M54&lt;-Parameter!$B$4,"Unter Ziel","Im Rahmen"))))</f>
        <v/>
      </c>
      <c r="O54" s="21">
        <f>IF(COUNTA($A54:$I54)=0,"",IF($A54="","Kennung fehlt",IF(OR($B54="",$C54=""),"Zeitraum unvollständig",IF($B54&gt;$C54,"Von liegt nach Bis",IF($D54="","Bereich fehlt",IF($E54="","Zuständigkeit fehlt",IF(COUNT($F54:$I54)&lt;4,"Beträge unvollständig",IF($I54=0,"Nettoumsatz ist 0",IF($F54+$G54-$H54&lt;0,"Endbestand über verfügbarer Ware","")))))))))</f>
        <v/>
      </c>
    </row>
    <row r="55">
      <c r="A55" s="16" t="n"/>
      <c r="B55" s="35" t="n"/>
      <c r="C55" s="35" t="n"/>
      <c r="D55" s="16" t="n"/>
      <c r="E55" s="18" t="n"/>
      <c r="F55" s="36" t="n"/>
      <c r="G55" s="36" t="n"/>
      <c r="H55" s="36" t="n"/>
      <c r="I55" s="36" t="n"/>
      <c r="J55" s="31">
        <f>IF(COUNTA($A55:$I55)=0,"",IF(COUNT($F55:$I55)&lt;4,"",IF($F55+$G55-$H55&lt;0,"",$F55+$G55-$H55)))</f>
        <v/>
      </c>
      <c r="K55" s="32">
        <f>IF($J55="","",IFERROR($J55/$I55,""))</f>
        <v/>
      </c>
      <c r="L55" s="32">
        <f>IF($D55="","",IFERROR(VLOOKUP($D55,Parameter!$A$9:$B$12,2,FALSE),""))</f>
        <v/>
      </c>
      <c r="M55" s="32">
        <f>IF(OR($K55="",$L55=""),"",$K55-$L55)</f>
        <v/>
      </c>
      <c r="N55" s="20">
        <f>IF($O55&lt;&gt;"","Eingabe prüfen",IF($M55="","",IF($M55&gt;Parameter!$B$4,"Warnung",IF($M55&lt;-Parameter!$B$4,"Unter Ziel","Im Rahmen"))))</f>
        <v/>
      </c>
      <c r="O55" s="20">
        <f>IF(COUNTA($A55:$I55)=0,"",IF($A55="","Kennung fehlt",IF(OR($B55="",$C55=""),"Zeitraum unvollständig",IF($B55&gt;$C55,"Von liegt nach Bis",IF($D55="","Bereich fehlt",IF($E55="","Zuständigkeit fehlt",IF(COUNT($F55:$I55)&lt;4,"Beträge unvollständig",IF($I55=0,"Nettoumsatz ist 0",IF($F55+$G55-$H55&lt;0,"Endbestand über verfügbarer Ware","")))))))))</f>
        <v/>
      </c>
    </row>
    <row r="56">
      <c r="A56" s="16" t="n"/>
      <c r="B56" s="35" t="n"/>
      <c r="C56" s="35" t="n"/>
      <c r="D56" s="16" t="n"/>
      <c r="E56" s="18" t="n"/>
      <c r="F56" s="36" t="n"/>
      <c r="G56" s="36" t="n"/>
      <c r="H56" s="36" t="n"/>
      <c r="I56" s="36" t="n"/>
      <c r="J56" s="33">
        <f>IF(COUNTA($A56:$I56)=0,"",IF(COUNT($F56:$I56)&lt;4,"",IF($F56+$G56-$H56&lt;0,"",$F56+$G56-$H56)))</f>
        <v/>
      </c>
      <c r="K56" s="34">
        <f>IF($J56="","",IFERROR($J56/$I56,""))</f>
        <v/>
      </c>
      <c r="L56" s="34">
        <f>IF($D56="","",IFERROR(VLOOKUP($D56,Parameter!$A$9:$B$12,2,FALSE),""))</f>
        <v/>
      </c>
      <c r="M56" s="34">
        <f>IF(OR($K56="",$L56=""),"",$K56-$L56)</f>
        <v/>
      </c>
      <c r="N56" s="21">
        <f>IF($O56&lt;&gt;"","Eingabe prüfen",IF($M56="","",IF($M56&gt;Parameter!$B$4,"Warnung",IF($M56&lt;-Parameter!$B$4,"Unter Ziel","Im Rahmen"))))</f>
        <v/>
      </c>
      <c r="O56" s="21">
        <f>IF(COUNTA($A56:$I56)=0,"",IF($A56="","Kennung fehlt",IF(OR($B56="",$C56=""),"Zeitraum unvollständig",IF($B56&gt;$C56,"Von liegt nach Bis",IF($D56="","Bereich fehlt",IF($E56="","Zuständigkeit fehlt",IF(COUNT($F56:$I56)&lt;4,"Beträge unvollständig",IF($I56=0,"Nettoumsatz ist 0",IF($F56+$G56-$H56&lt;0,"Endbestand über verfügbarer Ware","")))))))))</f>
        <v/>
      </c>
    </row>
    <row r="57">
      <c r="A57" s="16" t="n"/>
      <c r="B57" s="35" t="n"/>
      <c r="C57" s="35" t="n"/>
      <c r="D57" s="16" t="n"/>
      <c r="E57" s="18" t="n"/>
      <c r="F57" s="36" t="n"/>
      <c r="G57" s="36" t="n"/>
      <c r="H57" s="36" t="n"/>
      <c r="I57" s="36" t="n"/>
      <c r="J57" s="31">
        <f>IF(COUNTA($A57:$I57)=0,"",IF(COUNT($F57:$I57)&lt;4,"",IF($F57+$G57-$H57&lt;0,"",$F57+$G57-$H57)))</f>
        <v/>
      </c>
      <c r="K57" s="32">
        <f>IF($J57="","",IFERROR($J57/$I57,""))</f>
        <v/>
      </c>
      <c r="L57" s="32">
        <f>IF($D57="","",IFERROR(VLOOKUP($D57,Parameter!$A$9:$B$12,2,FALSE),""))</f>
        <v/>
      </c>
      <c r="M57" s="32">
        <f>IF(OR($K57="",$L57=""),"",$K57-$L57)</f>
        <v/>
      </c>
      <c r="N57" s="20">
        <f>IF($O57&lt;&gt;"","Eingabe prüfen",IF($M57="","",IF($M57&gt;Parameter!$B$4,"Warnung",IF($M57&lt;-Parameter!$B$4,"Unter Ziel","Im Rahmen"))))</f>
        <v/>
      </c>
      <c r="O57" s="20">
        <f>IF(COUNTA($A57:$I57)=0,"",IF($A57="","Kennung fehlt",IF(OR($B57="",$C57=""),"Zeitraum unvollständig",IF($B57&gt;$C57,"Von liegt nach Bis",IF($D57="","Bereich fehlt",IF($E57="","Zuständigkeit fehlt",IF(COUNT($F57:$I57)&lt;4,"Beträge unvollständig",IF($I57=0,"Nettoumsatz ist 0",IF($F57+$G57-$H57&lt;0,"Endbestand über verfügbarer Ware","")))))))))</f>
        <v/>
      </c>
    </row>
    <row r="58">
      <c r="A58" s="16" t="n"/>
      <c r="B58" s="35" t="n"/>
      <c r="C58" s="35" t="n"/>
      <c r="D58" s="16" t="n"/>
      <c r="E58" s="18" t="n"/>
      <c r="F58" s="36" t="n"/>
      <c r="G58" s="36" t="n"/>
      <c r="H58" s="36" t="n"/>
      <c r="I58" s="36" t="n"/>
      <c r="J58" s="33">
        <f>IF(COUNTA($A58:$I58)=0,"",IF(COUNT($F58:$I58)&lt;4,"",IF($F58+$G58-$H58&lt;0,"",$F58+$G58-$H58)))</f>
        <v/>
      </c>
      <c r="K58" s="34">
        <f>IF($J58="","",IFERROR($J58/$I58,""))</f>
        <v/>
      </c>
      <c r="L58" s="34">
        <f>IF($D58="","",IFERROR(VLOOKUP($D58,Parameter!$A$9:$B$12,2,FALSE),""))</f>
        <v/>
      </c>
      <c r="M58" s="34">
        <f>IF(OR($K58="",$L58=""),"",$K58-$L58)</f>
        <v/>
      </c>
      <c r="N58" s="21">
        <f>IF($O58&lt;&gt;"","Eingabe prüfen",IF($M58="","",IF($M58&gt;Parameter!$B$4,"Warnung",IF($M58&lt;-Parameter!$B$4,"Unter Ziel","Im Rahmen"))))</f>
        <v/>
      </c>
      <c r="O58" s="21">
        <f>IF(COUNTA($A58:$I58)=0,"",IF($A58="","Kennung fehlt",IF(OR($B58="",$C58=""),"Zeitraum unvollständig",IF($B58&gt;$C58,"Von liegt nach Bis",IF($D58="","Bereich fehlt",IF($E58="","Zuständigkeit fehlt",IF(COUNT($F58:$I58)&lt;4,"Beträge unvollständig",IF($I58=0,"Nettoumsatz ist 0",IF($F58+$G58-$H58&lt;0,"Endbestand über verfügbarer Ware","")))))))))</f>
        <v/>
      </c>
    </row>
    <row r="59">
      <c r="A59" s="16" t="n"/>
      <c r="B59" s="35" t="n"/>
      <c r="C59" s="35" t="n"/>
      <c r="D59" s="16" t="n"/>
      <c r="E59" s="18" t="n"/>
      <c r="F59" s="36" t="n"/>
      <c r="G59" s="36" t="n"/>
      <c r="H59" s="36" t="n"/>
      <c r="I59" s="36" t="n"/>
      <c r="J59" s="31">
        <f>IF(COUNTA($A59:$I59)=0,"",IF(COUNT($F59:$I59)&lt;4,"",IF($F59+$G59-$H59&lt;0,"",$F59+$G59-$H59)))</f>
        <v/>
      </c>
      <c r="K59" s="32">
        <f>IF($J59="","",IFERROR($J59/$I59,""))</f>
        <v/>
      </c>
      <c r="L59" s="32">
        <f>IF($D59="","",IFERROR(VLOOKUP($D59,Parameter!$A$9:$B$12,2,FALSE),""))</f>
        <v/>
      </c>
      <c r="M59" s="32">
        <f>IF(OR($K59="",$L59=""),"",$K59-$L59)</f>
        <v/>
      </c>
      <c r="N59" s="20">
        <f>IF($O59&lt;&gt;"","Eingabe prüfen",IF($M59="","",IF($M59&gt;Parameter!$B$4,"Warnung",IF($M59&lt;-Parameter!$B$4,"Unter Ziel","Im Rahmen"))))</f>
        <v/>
      </c>
      <c r="O59" s="20">
        <f>IF(COUNTA($A59:$I59)=0,"",IF($A59="","Kennung fehlt",IF(OR($B59="",$C59=""),"Zeitraum unvollständig",IF($B59&gt;$C59,"Von liegt nach Bis",IF($D59="","Bereich fehlt",IF($E59="","Zuständigkeit fehlt",IF(COUNT($F59:$I59)&lt;4,"Beträge unvollständig",IF($I59=0,"Nettoumsatz ist 0",IF($F59+$G59-$H59&lt;0,"Endbestand über verfügbarer Ware","")))))))))</f>
        <v/>
      </c>
    </row>
    <row r="60">
      <c r="A60" s="16" t="n"/>
      <c r="B60" s="35" t="n"/>
      <c r="C60" s="35" t="n"/>
      <c r="D60" s="16" t="n"/>
      <c r="E60" s="18" t="n"/>
      <c r="F60" s="36" t="n"/>
      <c r="G60" s="36" t="n"/>
      <c r="H60" s="36" t="n"/>
      <c r="I60" s="36" t="n"/>
      <c r="J60" s="33">
        <f>IF(COUNTA($A60:$I60)=0,"",IF(COUNT($F60:$I60)&lt;4,"",IF($F60+$G60-$H60&lt;0,"",$F60+$G60-$H60)))</f>
        <v/>
      </c>
      <c r="K60" s="34">
        <f>IF($J60="","",IFERROR($J60/$I60,""))</f>
        <v/>
      </c>
      <c r="L60" s="34">
        <f>IF($D60="","",IFERROR(VLOOKUP($D60,Parameter!$A$9:$B$12,2,FALSE),""))</f>
        <v/>
      </c>
      <c r="M60" s="34">
        <f>IF(OR($K60="",$L60=""),"",$K60-$L60)</f>
        <v/>
      </c>
      <c r="N60" s="21">
        <f>IF($O60&lt;&gt;"","Eingabe prüfen",IF($M60="","",IF($M60&gt;Parameter!$B$4,"Warnung",IF($M60&lt;-Parameter!$B$4,"Unter Ziel","Im Rahmen"))))</f>
        <v/>
      </c>
      <c r="O60" s="21">
        <f>IF(COUNTA($A60:$I60)=0,"",IF($A60="","Kennung fehlt",IF(OR($B60="",$C60=""),"Zeitraum unvollständig",IF($B60&gt;$C60,"Von liegt nach Bis",IF($D60="","Bereich fehlt",IF($E60="","Zuständigkeit fehlt",IF(COUNT($F60:$I60)&lt;4,"Beträge unvollständig",IF($I60=0,"Nettoumsatz ist 0",IF($F60+$G60-$H60&lt;0,"Endbestand über verfügbarer Ware","")))))))))</f>
        <v/>
      </c>
    </row>
    <row r="61">
      <c r="A61" s="16" t="n"/>
      <c r="B61" s="35" t="n"/>
      <c r="C61" s="35" t="n"/>
      <c r="D61" s="16" t="n"/>
      <c r="E61" s="18" t="n"/>
      <c r="F61" s="36" t="n"/>
      <c r="G61" s="36" t="n"/>
      <c r="H61" s="36" t="n"/>
      <c r="I61" s="36" t="n"/>
      <c r="J61" s="31">
        <f>IF(COUNTA($A61:$I61)=0,"",IF(COUNT($F61:$I61)&lt;4,"",IF($F61+$G61-$H61&lt;0,"",$F61+$G61-$H61)))</f>
        <v/>
      </c>
      <c r="K61" s="32">
        <f>IF($J61="","",IFERROR($J61/$I61,""))</f>
        <v/>
      </c>
      <c r="L61" s="32">
        <f>IF($D61="","",IFERROR(VLOOKUP($D61,Parameter!$A$9:$B$12,2,FALSE),""))</f>
        <v/>
      </c>
      <c r="M61" s="32">
        <f>IF(OR($K61="",$L61=""),"",$K61-$L61)</f>
        <v/>
      </c>
      <c r="N61" s="20">
        <f>IF($O61&lt;&gt;"","Eingabe prüfen",IF($M61="","",IF($M61&gt;Parameter!$B$4,"Warnung",IF($M61&lt;-Parameter!$B$4,"Unter Ziel","Im Rahmen"))))</f>
        <v/>
      </c>
      <c r="O61" s="20">
        <f>IF(COUNTA($A61:$I61)=0,"",IF($A61="","Kennung fehlt",IF(OR($B61="",$C61=""),"Zeitraum unvollständig",IF($B61&gt;$C61,"Von liegt nach Bis",IF($D61="","Bereich fehlt",IF($E61="","Zuständigkeit fehlt",IF(COUNT($F61:$I61)&lt;4,"Beträge unvollständig",IF($I61=0,"Nettoumsatz ist 0",IF($F61+$G61-$H61&lt;0,"Endbestand über verfügbarer Ware","")))))))))</f>
        <v/>
      </c>
    </row>
    <row r="62">
      <c r="A62" s="16" t="n"/>
      <c r="B62" s="35" t="n"/>
      <c r="C62" s="35" t="n"/>
      <c r="D62" s="16" t="n"/>
      <c r="E62" s="18" t="n"/>
      <c r="F62" s="36" t="n"/>
      <c r="G62" s="36" t="n"/>
      <c r="H62" s="36" t="n"/>
      <c r="I62" s="36" t="n"/>
      <c r="J62" s="33">
        <f>IF(COUNTA($A62:$I62)=0,"",IF(COUNT($F62:$I62)&lt;4,"",IF($F62+$G62-$H62&lt;0,"",$F62+$G62-$H62)))</f>
        <v/>
      </c>
      <c r="K62" s="34">
        <f>IF($J62="","",IFERROR($J62/$I62,""))</f>
        <v/>
      </c>
      <c r="L62" s="34">
        <f>IF($D62="","",IFERROR(VLOOKUP($D62,Parameter!$A$9:$B$12,2,FALSE),""))</f>
        <v/>
      </c>
      <c r="M62" s="34">
        <f>IF(OR($K62="",$L62=""),"",$K62-$L62)</f>
        <v/>
      </c>
      <c r="N62" s="21">
        <f>IF($O62&lt;&gt;"","Eingabe prüfen",IF($M62="","",IF($M62&gt;Parameter!$B$4,"Warnung",IF($M62&lt;-Parameter!$B$4,"Unter Ziel","Im Rahmen"))))</f>
        <v/>
      </c>
      <c r="O62" s="21">
        <f>IF(COUNTA($A62:$I62)=0,"",IF($A62="","Kennung fehlt",IF(OR($B62="",$C62=""),"Zeitraum unvollständig",IF($B62&gt;$C62,"Von liegt nach Bis",IF($D62="","Bereich fehlt",IF($E62="","Zuständigkeit fehlt",IF(COUNT($F62:$I62)&lt;4,"Beträge unvollständig",IF($I62=0,"Nettoumsatz ist 0",IF($F62+$G62-$H62&lt;0,"Endbestand über verfügbarer Ware","")))))))))</f>
        <v/>
      </c>
    </row>
    <row r="63">
      <c r="A63" s="16" t="n"/>
      <c r="B63" s="35" t="n"/>
      <c r="C63" s="35" t="n"/>
      <c r="D63" s="16" t="n"/>
      <c r="E63" s="18" t="n"/>
      <c r="F63" s="36" t="n"/>
      <c r="G63" s="36" t="n"/>
      <c r="H63" s="36" t="n"/>
      <c r="I63" s="36" t="n"/>
      <c r="J63" s="31">
        <f>IF(COUNTA($A63:$I63)=0,"",IF(COUNT($F63:$I63)&lt;4,"",IF($F63+$G63-$H63&lt;0,"",$F63+$G63-$H63)))</f>
        <v/>
      </c>
      <c r="K63" s="32">
        <f>IF($J63="","",IFERROR($J63/$I63,""))</f>
        <v/>
      </c>
      <c r="L63" s="32">
        <f>IF($D63="","",IFERROR(VLOOKUP($D63,Parameter!$A$9:$B$12,2,FALSE),""))</f>
        <v/>
      </c>
      <c r="M63" s="32">
        <f>IF(OR($K63="",$L63=""),"",$K63-$L63)</f>
        <v/>
      </c>
      <c r="N63" s="20">
        <f>IF($O63&lt;&gt;"","Eingabe prüfen",IF($M63="","",IF($M63&gt;Parameter!$B$4,"Warnung",IF($M63&lt;-Parameter!$B$4,"Unter Ziel","Im Rahmen"))))</f>
        <v/>
      </c>
      <c r="O63" s="20">
        <f>IF(COUNTA($A63:$I63)=0,"",IF($A63="","Kennung fehlt",IF(OR($B63="",$C63=""),"Zeitraum unvollständig",IF($B63&gt;$C63,"Von liegt nach Bis",IF($D63="","Bereich fehlt",IF($E63="","Zuständigkeit fehlt",IF(COUNT($F63:$I63)&lt;4,"Beträge unvollständig",IF($I63=0,"Nettoumsatz ist 0",IF($F63+$G63-$H63&lt;0,"Endbestand über verfügbarer Ware","")))))))))</f>
        <v/>
      </c>
    </row>
    <row r="64">
      <c r="A64" s="16" t="n"/>
      <c r="B64" s="35" t="n"/>
      <c r="C64" s="35" t="n"/>
      <c r="D64" s="16" t="n"/>
      <c r="E64" s="18" t="n"/>
      <c r="F64" s="36" t="n"/>
      <c r="G64" s="36" t="n"/>
      <c r="H64" s="36" t="n"/>
      <c r="I64" s="36" t="n"/>
      <c r="J64" s="33">
        <f>IF(COUNTA($A64:$I64)=0,"",IF(COUNT($F64:$I64)&lt;4,"",IF($F64+$G64-$H64&lt;0,"",$F64+$G64-$H64)))</f>
        <v/>
      </c>
      <c r="K64" s="34">
        <f>IF($J64="","",IFERROR($J64/$I64,""))</f>
        <v/>
      </c>
      <c r="L64" s="34">
        <f>IF($D64="","",IFERROR(VLOOKUP($D64,Parameter!$A$9:$B$12,2,FALSE),""))</f>
        <v/>
      </c>
      <c r="M64" s="34">
        <f>IF(OR($K64="",$L64=""),"",$K64-$L64)</f>
        <v/>
      </c>
      <c r="N64" s="21">
        <f>IF($O64&lt;&gt;"","Eingabe prüfen",IF($M64="","",IF($M64&gt;Parameter!$B$4,"Warnung",IF($M64&lt;-Parameter!$B$4,"Unter Ziel","Im Rahmen"))))</f>
        <v/>
      </c>
      <c r="O64" s="21">
        <f>IF(COUNTA($A64:$I64)=0,"",IF($A64="","Kennung fehlt",IF(OR($B64="",$C64=""),"Zeitraum unvollständig",IF($B64&gt;$C64,"Von liegt nach Bis",IF($D64="","Bereich fehlt",IF($E64="","Zuständigkeit fehlt",IF(COUNT($F64:$I64)&lt;4,"Beträge unvollständig",IF($I64=0,"Nettoumsatz ist 0",IF($F64+$G64-$H64&lt;0,"Endbestand über verfügbarer Ware","")))))))))</f>
        <v/>
      </c>
    </row>
    <row r="65">
      <c r="A65" s="16" t="n"/>
      <c r="B65" s="35" t="n"/>
      <c r="C65" s="35" t="n"/>
      <c r="D65" s="16" t="n"/>
      <c r="E65" s="18" t="n"/>
      <c r="F65" s="36" t="n"/>
      <c r="G65" s="36" t="n"/>
      <c r="H65" s="36" t="n"/>
      <c r="I65" s="36" t="n"/>
      <c r="J65" s="31">
        <f>IF(COUNTA($A65:$I65)=0,"",IF(COUNT($F65:$I65)&lt;4,"",IF($F65+$G65-$H65&lt;0,"",$F65+$G65-$H65)))</f>
        <v/>
      </c>
      <c r="K65" s="32">
        <f>IF($J65="","",IFERROR($J65/$I65,""))</f>
        <v/>
      </c>
      <c r="L65" s="32">
        <f>IF($D65="","",IFERROR(VLOOKUP($D65,Parameter!$A$9:$B$12,2,FALSE),""))</f>
        <v/>
      </c>
      <c r="M65" s="32">
        <f>IF(OR($K65="",$L65=""),"",$K65-$L65)</f>
        <v/>
      </c>
      <c r="N65" s="20">
        <f>IF($O65&lt;&gt;"","Eingabe prüfen",IF($M65="","",IF($M65&gt;Parameter!$B$4,"Warnung",IF($M65&lt;-Parameter!$B$4,"Unter Ziel","Im Rahmen"))))</f>
        <v/>
      </c>
      <c r="O65" s="20">
        <f>IF(COUNTA($A65:$I65)=0,"",IF($A65="","Kennung fehlt",IF(OR($B65="",$C65=""),"Zeitraum unvollständig",IF($B65&gt;$C65,"Von liegt nach Bis",IF($D65="","Bereich fehlt",IF($E65="","Zuständigkeit fehlt",IF(COUNT($F65:$I65)&lt;4,"Beträge unvollständig",IF($I65=0,"Nettoumsatz ist 0",IF($F65+$G65-$H65&lt;0,"Endbestand über verfügbarer Ware","")))))))))</f>
        <v/>
      </c>
    </row>
    <row r="66">
      <c r="A66" s="16" t="n"/>
      <c r="B66" s="35" t="n"/>
      <c r="C66" s="35" t="n"/>
      <c r="D66" s="16" t="n"/>
      <c r="E66" s="18" t="n"/>
      <c r="F66" s="36" t="n"/>
      <c r="G66" s="36" t="n"/>
      <c r="H66" s="36" t="n"/>
      <c r="I66" s="36" t="n"/>
      <c r="J66" s="33">
        <f>IF(COUNTA($A66:$I66)=0,"",IF(COUNT($F66:$I66)&lt;4,"",IF($F66+$G66-$H66&lt;0,"",$F66+$G66-$H66)))</f>
        <v/>
      </c>
      <c r="K66" s="34">
        <f>IF($J66="","",IFERROR($J66/$I66,""))</f>
        <v/>
      </c>
      <c r="L66" s="34">
        <f>IF($D66="","",IFERROR(VLOOKUP($D66,Parameter!$A$9:$B$12,2,FALSE),""))</f>
        <v/>
      </c>
      <c r="M66" s="34">
        <f>IF(OR($K66="",$L66=""),"",$K66-$L66)</f>
        <v/>
      </c>
      <c r="N66" s="21">
        <f>IF($O66&lt;&gt;"","Eingabe prüfen",IF($M66="","",IF($M66&gt;Parameter!$B$4,"Warnung",IF($M66&lt;-Parameter!$B$4,"Unter Ziel","Im Rahmen"))))</f>
        <v/>
      </c>
      <c r="O66" s="21">
        <f>IF(COUNTA($A66:$I66)=0,"",IF($A66="","Kennung fehlt",IF(OR($B66="",$C66=""),"Zeitraum unvollständig",IF($B66&gt;$C66,"Von liegt nach Bis",IF($D66="","Bereich fehlt",IF($E66="","Zuständigkeit fehlt",IF(COUNT($F66:$I66)&lt;4,"Beträge unvollständig",IF($I66=0,"Nettoumsatz ist 0",IF($F66+$G66-$H66&lt;0,"Endbestand über verfügbarer Ware","")))))))))</f>
        <v/>
      </c>
    </row>
    <row r="67">
      <c r="A67" s="16" t="n"/>
      <c r="B67" s="35" t="n"/>
      <c r="C67" s="35" t="n"/>
      <c r="D67" s="16" t="n"/>
      <c r="E67" s="18" t="n"/>
      <c r="F67" s="36" t="n"/>
      <c r="G67" s="36" t="n"/>
      <c r="H67" s="36" t="n"/>
      <c r="I67" s="36" t="n"/>
      <c r="J67" s="31">
        <f>IF(COUNTA($A67:$I67)=0,"",IF(COUNT($F67:$I67)&lt;4,"",IF($F67+$G67-$H67&lt;0,"",$F67+$G67-$H67)))</f>
        <v/>
      </c>
      <c r="K67" s="32">
        <f>IF($J67="","",IFERROR($J67/$I67,""))</f>
        <v/>
      </c>
      <c r="L67" s="32">
        <f>IF($D67="","",IFERROR(VLOOKUP($D67,Parameter!$A$9:$B$12,2,FALSE),""))</f>
        <v/>
      </c>
      <c r="M67" s="32">
        <f>IF(OR($K67="",$L67=""),"",$K67-$L67)</f>
        <v/>
      </c>
      <c r="N67" s="20">
        <f>IF($O67&lt;&gt;"","Eingabe prüfen",IF($M67="","",IF($M67&gt;Parameter!$B$4,"Warnung",IF($M67&lt;-Parameter!$B$4,"Unter Ziel","Im Rahmen"))))</f>
        <v/>
      </c>
      <c r="O67" s="20">
        <f>IF(COUNTA($A67:$I67)=0,"",IF($A67="","Kennung fehlt",IF(OR($B67="",$C67=""),"Zeitraum unvollständig",IF($B67&gt;$C67,"Von liegt nach Bis",IF($D67="","Bereich fehlt",IF($E67="","Zuständigkeit fehlt",IF(COUNT($F67:$I67)&lt;4,"Beträge unvollständig",IF($I67=0,"Nettoumsatz ist 0",IF($F67+$G67-$H67&lt;0,"Endbestand über verfügbarer Ware","")))))))))</f>
        <v/>
      </c>
    </row>
    <row r="68">
      <c r="A68" s="16" t="n"/>
      <c r="B68" s="35" t="n"/>
      <c r="C68" s="35" t="n"/>
      <c r="D68" s="16" t="n"/>
      <c r="E68" s="18" t="n"/>
      <c r="F68" s="36" t="n"/>
      <c r="G68" s="36" t="n"/>
      <c r="H68" s="36" t="n"/>
      <c r="I68" s="36" t="n"/>
      <c r="J68" s="33">
        <f>IF(COUNTA($A68:$I68)=0,"",IF(COUNT($F68:$I68)&lt;4,"",IF($F68+$G68-$H68&lt;0,"",$F68+$G68-$H68)))</f>
        <v/>
      </c>
      <c r="K68" s="34">
        <f>IF($J68="","",IFERROR($J68/$I68,""))</f>
        <v/>
      </c>
      <c r="L68" s="34">
        <f>IF($D68="","",IFERROR(VLOOKUP($D68,Parameter!$A$9:$B$12,2,FALSE),""))</f>
        <v/>
      </c>
      <c r="M68" s="34">
        <f>IF(OR($K68="",$L68=""),"",$K68-$L68)</f>
        <v/>
      </c>
      <c r="N68" s="21">
        <f>IF($O68&lt;&gt;"","Eingabe prüfen",IF($M68="","",IF($M68&gt;Parameter!$B$4,"Warnung",IF($M68&lt;-Parameter!$B$4,"Unter Ziel","Im Rahmen"))))</f>
        <v/>
      </c>
      <c r="O68" s="21">
        <f>IF(COUNTA($A68:$I68)=0,"",IF($A68="","Kennung fehlt",IF(OR($B68="",$C68=""),"Zeitraum unvollständig",IF($B68&gt;$C68,"Von liegt nach Bis",IF($D68="","Bereich fehlt",IF($E68="","Zuständigkeit fehlt",IF(COUNT($F68:$I68)&lt;4,"Beträge unvollständig",IF($I68=0,"Nettoumsatz ist 0",IF($F68+$G68-$H68&lt;0,"Endbestand über verfügbarer Ware","")))))))))</f>
        <v/>
      </c>
    </row>
    <row r="69">
      <c r="A69" s="16" t="n"/>
      <c r="B69" s="35" t="n"/>
      <c r="C69" s="35" t="n"/>
      <c r="D69" s="16" t="n"/>
      <c r="E69" s="18" t="n"/>
      <c r="F69" s="36" t="n"/>
      <c r="G69" s="36" t="n"/>
      <c r="H69" s="36" t="n"/>
      <c r="I69" s="36" t="n"/>
      <c r="J69" s="31">
        <f>IF(COUNTA($A69:$I69)=0,"",IF(COUNT($F69:$I69)&lt;4,"",IF($F69+$G69-$H69&lt;0,"",$F69+$G69-$H69)))</f>
        <v/>
      </c>
      <c r="K69" s="32">
        <f>IF($J69="","",IFERROR($J69/$I69,""))</f>
        <v/>
      </c>
      <c r="L69" s="32">
        <f>IF($D69="","",IFERROR(VLOOKUP($D69,Parameter!$A$9:$B$12,2,FALSE),""))</f>
        <v/>
      </c>
      <c r="M69" s="32">
        <f>IF(OR($K69="",$L69=""),"",$K69-$L69)</f>
        <v/>
      </c>
      <c r="N69" s="20">
        <f>IF($O69&lt;&gt;"","Eingabe prüfen",IF($M69="","",IF($M69&gt;Parameter!$B$4,"Warnung",IF($M69&lt;-Parameter!$B$4,"Unter Ziel","Im Rahmen"))))</f>
        <v/>
      </c>
      <c r="O69" s="20">
        <f>IF(COUNTA($A69:$I69)=0,"",IF($A69="","Kennung fehlt",IF(OR($B69="",$C69=""),"Zeitraum unvollständig",IF($B69&gt;$C69,"Von liegt nach Bis",IF($D69="","Bereich fehlt",IF($E69="","Zuständigkeit fehlt",IF(COUNT($F69:$I69)&lt;4,"Beträge unvollständig",IF($I69=0,"Nettoumsatz ist 0",IF($F69+$G69-$H69&lt;0,"Endbestand über verfügbarer Ware","")))))))))</f>
        <v/>
      </c>
    </row>
    <row r="70">
      <c r="A70" s="16" t="n"/>
      <c r="B70" s="35" t="n"/>
      <c r="C70" s="35" t="n"/>
      <c r="D70" s="16" t="n"/>
      <c r="E70" s="18" t="n"/>
      <c r="F70" s="36" t="n"/>
      <c r="G70" s="36" t="n"/>
      <c r="H70" s="36" t="n"/>
      <c r="I70" s="36" t="n"/>
      <c r="J70" s="33">
        <f>IF(COUNTA($A70:$I70)=0,"",IF(COUNT($F70:$I70)&lt;4,"",IF($F70+$G70-$H70&lt;0,"",$F70+$G70-$H70)))</f>
        <v/>
      </c>
      <c r="K70" s="34">
        <f>IF($J70="","",IFERROR($J70/$I70,""))</f>
        <v/>
      </c>
      <c r="L70" s="34">
        <f>IF($D70="","",IFERROR(VLOOKUP($D70,Parameter!$A$9:$B$12,2,FALSE),""))</f>
        <v/>
      </c>
      <c r="M70" s="34">
        <f>IF(OR($K70="",$L70=""),"",$K70-$L70)</f>
        <v/>
      </c>
      <c r="N70" s="21">
        <f>IF($O70&lt;&gt;"","Eingabe prüfen",IF($M70="","",IF($M70&gt;Parameter!$B$4,"Warnung",IF($M70&lt;-Parameter!$B$4,"Unter Ziel","Im Rahmen"))))</f>
        <v/>
      </c>
      <c r="O70" s="21">
        <f>IF(COUNTA($A70:$I70)=0,"",IF($A70="","Kennung fehlt",IF(OR($B70="",$C70=""),"Zeitraum unvollständig",IF($B70&gt;$C70,"Von liegt nach Bis",IF($D70="","Bereich fehlt",IF($E70="","Zuständigkeit fehlt",IF(COUNT($F70:$I70)&lt;4,"Beträge unvollständig",IF($I70=0,"Nettoumsatz ist 0",IF($F70+$G70-$H70&lt;0,"Endbestand über verfügbarer Ware","")))))))))</f>
        <v/>
      </c>
    </row>
    <row r="71">
      <c r="A71" s="16" t="n"/>
      <c r="B71" s="35" t="n"/>
      <c r="C71" s="35" t="n"/>
      <c r="D71" s="16" t="n"/>
      <c r="E71" s="18" t="n"/>
      <c r="F71" s="36" t="n"/>
      <c r="G71" s="36" t="n"/>
      <c r="H71" s="36" t="n"/>
      <c r="I71" s="36" t="n"/>
      <c r="J71" s="31">
        <f>IF(COUNTA($A71:$I71)=0,"",IF(COUNT($F71:$I71)&lt;4,"",IF($F71+$G71-$H71&lt;0,"",$F71+$G71-$H71)))</f>
        <v/>
      </c>
      <c r="K71" s="32">
        <f>IF($J71="","",IFERROR($J71/$I71,""))</f>
        <v/>
      </c>
      <c r="L71" s="32">
        <f>IF($D71="","",IFERROR(VLOOKUP($D71,Parameter!$A$9:$B$12,2,FALSE),""))</f>
        <v/>
      </c>
      <c r="M71" s="32">
        <f>IF(OR($K71="",$L71=""),"",$K71-$L71)</f>
        <v/>
      </c>
      <c r="N71" s="20">
        <f>IF($O71&lt;&gt;"","Eingabe prüfen",IF($M71="","",IF($M71&gt;Parameter!$B$4,"Warnung",IF($M71&lt;-Parameter!$B$4,"Unter Ziel","Im Rahmen"))))</f>
        <v/>
      </c>
      <c r="O71" s="20">
        <f>IF(COUNTA($A71:$I71)=0,"",IF($A71="","Kennung fehlt",IF(OR($B71="",$C71=""),"Zeitraum unvollständig",IF($B71&gt;$C71,"Von liegt nach Bis",IF($D71="","Bereich fehlt",IF($E71="","Zuständigkeit fehlt",IF(COUNT($F71:$I71)&lt;4,"Beträge unvollständig",IF($I71=0,"Nettoumsatz ist 0",IF($F71+$G71-$H71&lt;0,"Endbestand über verfügbarer Ware","")))))))))</f>
        <v/>
      </c>
    </row>
    <row r="72">
      <c r="A72" s="16" t="n"/>
      <c r="B72" s="35" t="n"/>
      <c r="C72" s="35" t="n"/>
      <c r="D72" s="16" t="n"/>
      <c r="E72" s="18" t="n"/>
      <c r="F72" s="36" t="n"/>
      <c r="G72" s="36" t="n"/>
      <c r="H72" s="36" t="n"/>
      <c r="I72" s="36" t="n"/>
      <c r="J72" s="33">
        <f>IF(COUNTA($A72:$I72)=0,"",IF(COUNT($F72:$I72)&lt;4,"",IF($F72+$G72-$H72&lt;0,"",$F72+$G72-$H72)))</f>
        <v/>
      </c>
      <c r="K72" s="34">
        <f>IF($J72="","",IFERROR($J72/$I72,""))</f>
        <v/>
      </c>
      <c r="L72" s="34">
        <f>IF($D72="","",IFERROR(VLOOKUP($D72,Parameter!$A$9:$B$12,2,FALSE),""))</f>
        <v/>
      </c>
      <c r="M72" s="34">
        <f>IF(OR($K72="",$L72=""),"",$K72-$L72)</f>
        <v/>
      </c>
      <c r="N72" s="21">
        <f>IF($O72&lt;&gt;"","Eingabe prüfen",IF($M72="","",IF($M72&gt;Parameter!$B$4,"Warnung",IF($M72&lt;-Parameter!$B$4,"Unter Ziel","Im Rahmen"))))</f>
        <v/>
      </c>
      <c r="O72" s="21">
        <f>IF(COUNTA($A72:$I72)=0,"",IF($A72="","Kennung fehlt",IF(OR($B72="",$C72=""),"Zeitraum unvollständig",IF($B72&gt;$C72,"Von liegt nach Bis",IF($D72="","Bereich fehlt",IF($E72="","Zuständigkeit fehlt",IF(COUNT($F72:$I72)&lt;4,"Beträge unvollständig",IF($I72=0,"Nettoumsatz ist 0",IF($F72+$G72-$H72&lt;0,"Endbestand über verfügbarer Ware","")))))))))</f>
        <v/>
      </c>
    </row>
    <row r="73">
      <c r="A73" s="16" t="n"/>
      <c r="B73" s="35" t="n"/>
      <c r="C73" s="35" t="n"/>
      <c r="D73" s="16" t="n"/>
      <c r="E73" s="18" t="n"/>
      <c r="F73" s="36" t="n"/>
      <c r="G73" s="36" t="n"/>
      <c r="H73" s="36" t="n"/>
      <c r="I73" s="36" t="n"/>
      <c r="J73" s="31">
        <f>IF(COUNTA($A73:$I73)=0,"",IF(COUNT($F73:$I73)&lt;4,"",IF($F73+$G73-$H73&lt;0,"",$F73+$G73-$H73)))</f>
        <v/>
      </c>
      <c r="K73" s="32">
        <f>IF($J73="","",IFERROR($J73/$I73,""))</f>
        <v/>
      </c>
      <c r="L73" s="32">
        <f>IF($D73="","",IFERROR(VLOOKUP($D73,Parameter!$A$9:$B$12,2,FALSE),""))</f>
        <v/>
      </c>
      <c r="M73" s="32">
        <f>IF(OR($K73="",$L73=""),"",$K73-$L73)</f>
        <v/>
      </c>
      <c r="N73" s="20">
        <f>IF($O73&lt;&gt;"","Eingabe prüfen",IF($M73="","",IF($M73&gt;Parameter!$B$4,"Warnung",IF($M73&lt;-Parameter!$B$4,"Unter Ziel","Im Rahmen"))))</f>
        <v/>
      </c>
      <c r="O73" s="20">
        <f>IF(COUNTA($A73:$I73)=0,"",IF($A73="","Kennung fehlt",IF(OR($B73="",$C73=""),"Zeitraum unvollständig",IF($B73&gt;$C73,"Von liegt nach Bis",IF($D73="","Bereich fehlt",IF($E73="","Zuständigkeit fehlt",IF(COUNT($F73:$I73)&lt;4,"Beträge unvollständig",IF($I73=0,"Nettoumsatz ist 0",IF($F73+$G73-$H73&lt;0,"Endbestand über verfügbarer Ware","")))))))))</f>
        <v/>
      </c>
    </row>
    <row r="74">
      <c r="A74" s="16" t="n"/>
      <c r="B74" s="35" t="n"/>
      <c r="C74" s="35" t="n"/>
      <c r="D74" s="16" t="n"/>
      <c r="E74" s="18" t="n"/>
      <c r="F74" s="36" t="n"/>
      <c r="G74" s="36" t="n"/>
      <c r="H74" s="36" t="n"/>
      <c r="I74" s="36" t="n"/>
      <c r="J74" s="33">
        <f>IF(COUNTA($A74:$I74)=0,"",IF(COUNT($F74:$I74)&lt;4,"",IF($F74+$G74-$H74&lt;0,"",$F74+$G74-$H74)))</f>
        <v/>
      </c>
      <c r="K74" s="34">
        <f>IF($J74="","",IFERROR($J74/$I74,""))</f>
        <v/>
      </c>
      <c r="L74" s="34">
        <f>IF($D74="","",IFERROR(VLOOKUP($D74,Parameter!$A$9:$B$12,2,FALSE),""))</f>
        <v/>
      </c>
      <c r="M74" s="34">
        <f>IF(OR($K74="",$L74=""),"",$K74-$L74)</f>
        <v/>
      </c>
      <c r="N74" s="21">
        <f>IF($O74&lt;&gt;"","Eingabe prüfen",IF($M74="","",IF($M74&gt;Parameter!$B$4,"Warnung",IF($M74&lt;-Parameter!$B$4,"Unter Ziel","Im Rahmen"))))</f>
        <v/>
      </c>
      <c r="O74" s="21">
        <f>IF(COUNTA($A74:$I74)=0,"",IF($A74="","Kennung fehlt",IF(OR($B74="",$C74=""),"Zeitraum unvollständig",IF($B74&gt;$C74,"Von liegt nach Bis",IF($D74="","Bereich fehlt",IF($E74="","Zuständigkeit fehlt",IF(COUNT($F74:$I74)&lt;4,"Beträge unvollständig",IF($I74=0,"Nettoumsatz ist 0",IF($F74+$G74-$H74&lt;0,"Endbestand über verfügbarer Ware","")))))))))</f>
        <v/>
      </c>
    </row>
    <row r="75">
      <c r="A75" s="16" t="n"/>
      <c r="B75" s="35" t="n"/>
      <c r="C75" s="35" t="n"/>
      <c r="D75" s="16" t="n"/>
      <c r="E75" s="18" t="n"/>
      <c r="F75" s="36" t="n"/>
      <c r="G75" s="36" t="n"/>
      <c r="H75" s="36" t="n"/>
      <c r="I75" s="36" t="n"/>
      <c r="J75" s="31">
        <f>IF(COUNTA($A75:$I75)=0,"",IF(COUNT($F75:$I75)&lt;4,"",IF($F75+$G75-$H75&lt;0,"",$F75+$G75-$H75)))</f>
        <v/>
      </c>
      <c r="K75" s="32">
        <f>IF($J75="","",IFERROR($J75/$I75,""))</f>
        <v/>
      </c>
      <c r="L75" s="32">
        <f>IF($D75="","",IFERROR(VLOOKUP($D75,Parameter!$A$9:$B$12,2,FALSE),""))</f>
        <v/>
      </c>
      <c r="M75" s="32">
        <f>IF(OR($K75="",$L75=""),"",$K75-$L75)</f>
        <v/>
      </c>
      <c r="N75" s="20">
        <f>IF($O75&lt;&gt;"","Eingabe prüfen",IF($M75="","",IF($M75&gt;Parameter!$B$4,"Warnung",IF($M75&lt;-Parameter!$B$4,"Unter Ziel","Im Rahmen"))))</f>
        <v/>
      </c>
      <c r="O75" s="20">
        <f>IF(COUNTA($A75:$I75)=0,"",IF($A75="","Kennung fehlt",IF(OR($B75="",$C75=""),"Zeitraum unvollständig",IF($B75&gt;$C75,"Von liegt nach Bis",IF($D75="","Bereich fehlt",IF($E75="","Zuständigkeit fehlt",IF(COUNT($F75:$I75)&lt;4,"Beträge unvollständig",IF($I75=0,"Nettoumsatz ist 0",IF($F75+$G75-$H75&lt;0,"Endbestand über verfügbarer Ware","")))))))))</f>
        <v/>
      </c>
    </row>
    <row r="76">
      <c r="A76" s="16" t="n"/>
      <c r="B76" s="35" t="n"/>
      <c r="C76" s="35" t="n"/>
      <c r="D76" s="16" t="n"/>
      <c r="E76" s="18" t="n"/>
      <c r="F76" s="36" t="n"/>
      <c r="G76" s="36" t="n"/>
      <c r="H76" s="36" t="n"/>
      <c r="I76" s="36" t="n"/>
      <c r="J76" s="33">
        <f>IF(COUNTA($A76:$I76)=0,"",IF(COUNT($F76:$I76)&lt;4,"",IF($F76+$G76-$H76&lt;0,"",$F76+$G76-$H76)))</f>
        <v/>
      </c>
      <c r="K76" s="34">
        <f>IF($J76="","",IFERROR($J76/$I76,""))</f>
        <v/>
      </c>
      <c r="L76" s="34">
        <f>IF($D76="","",IFERROR(VLOOKUP($D76,Parameter!$A$9:$B$12,2,FALSE),""))</f>
        <v/>
      </c>
      <c r="M76" s="34">
        <f>IF(OR($K76="",$L76=""),"",$K76-$L76)</f>
        <v/>
      </c>
      <c r="N76" s="21">
        <f>IF($O76&lt;&gt;"","Eingabe prüfen",IF($M76="","",IF($M76&gt;Parameter!$B$4,"Warnung",IF($M76&lt;-Parameter!$B$4,"Unter Ziel","Im Rahmen"))))</f>
        <v/>
      </c>
      <c r="O76" s="21">
        <f>IF(COUNTA($A76:$I76)=0,"",IF($A76="","Kennung fehlt",IF(OR($B76="",$C76=""),"Zeitraum unvollständig",IF($B76&gt;$C76,"Von liegt nach Bis",IF($D76="","Bereich fehlt",IF($E76="","Zuständigkeit fehlt",IF(COUNT($F76:$I76)&lt;4,"Beträge unvollständig",IF($I76=0,"Nettoumsatz ist 0",IF($F76+$G76-$H76&lt;0,"Endbestand über verfügbarer Ware","")))))))))</f>
        <v/>
      </c>
    </row>
    <row r="77">
      <c r="A77" s="16" t="n"/>
      <c r="B77" s="35" t="n"/>
      <c r="C77" s="35" t="n"/>
      <c r="D77" s="16" t="n"/>
      <c r="E77" s="18" t="n"/>
      <c r="F77" s="36" t="n"/>
      <c r="G77" s="36" t="n"/>
      <c r="H77" s="36" t="n"/>
      <c r="I77" s="36" t="n"/>
      <c r="J77" s="31">
        <f>IF(COUNTA($A77:$I77)=0,"",IF(COUNT($F77:$I77)&lt;4,"",IF($F77+$G77-$H77&lt;0,"",$F77+$G77-$H77)))</f>
        <v/>
      </c>
      <c r="K77" s="32">
        <f>IF($J77="","",IFERROR($J77/$I77,""))</f>
        <v/>
      </c>
      <c r="L77" s="32">
        <f>IF($D77="","",IFERROR(VLOOKUP($D77,Parameter!$A$9:$B$12,2,FALSE),""))</f>
        <v/>
      </c>
      <c r="M77" s="32">
        <f>IF(OR($K77="",$L77=""),"",$K77-$L77)</f>
        <v/>
      </c>
      <c r="N77" s="20">
        <f>IF($O77&lt;&gt;"","Eingabe prüfen",IF($M77="","",IF($M77&gt;Parameter!$B$4,"Warnung",IF($M77&lt;-Parameter!$B$4,"Unter Ziel","Im Rahmen"))))</f>
        <v/>
      </c>
      <c r="O77" s="20">
        <f>IF(COUNTA($A77:$I77)=0,"",IF($A77="","Kennung fehlt",IF(OR($B77="",$C77=""),"Zeitraum unvollständig",IF($B77&gt;$C77,"Von liegt nach Bis",IF($D77="","Bereich fehlt",IF($E77="","Zuständigkeit fehlt",IF(COUNT($F77:$I77)&lt;4,"Beträge unvollständig",IF($I77=0,"Nettoumsatz ist 0",IF($F77+$G77-$H77&lt;0,"Endbestand über verfügbarer Ware","")))))))))</f>
        <v/>
      </c>
    </row>
    <row r="78">
      <c r="A78" s="16" t="n"/>
      <c r="B78" s="35" t="n"/>
      <c r="C78" s="35" t="n"/>
      <c r="D78" s="16" t="n"/>
      <c r="E78" s="18" t="n"/>
      <c r="F78" s="36" t="n"/>
      <c r="G78" s="36" t="n"/>
      <c r="H78" s="36" t="n"/>
      <c r="I78" s="36" t="n"/>
      <c r="J78" s="33">
        <f>IF(COUNTA($A78:$I78)=0,"",IF(COUNT($F78:$I78)&lt;4,"",IF($F78+$G78-$H78&lt;0,"",$F78+$G78-$H78)))</f>
        <v/>
      </c>
      <c r="K78" s="34">
        <f>IF($J78="","",IFERROR($J78/$I78,""))</f>
        <v/>
      </c>
      <c r="L78" s="34">
        <f>IF($D78="","",IFERROR(VLOOKUP($D78,Parameter!$A$9:$B$12,2,FALSE),""))</f>
        <v/>
      </c>
      <c r="M78" s="34">
        <f>IF(OR($K78="",$L78=""),"",$K78-$L78)</f>
        <v/>
      </c>
      <c r="N78" s="21">
        <f>IF($O78&lt;&gt;"","Eingabe prüfen",IF($M78="","",IF($M78&gt;Parameter!$B$4,"Warnung",IF($M78&lt;-Parameter!$B$4,"Unter Ziel","Im Rahmen"))))</f>
        <v/>
      </c>
      <c r="O78" s="21">
        <f>IF(COUNTA($A78:$I78)=0,"",IF($A78="","Kennung fehlt",IF(OR($B78="",$C78=""),"Zeitraum unvollständig",IF($B78&gt;$C78,"Von liegt nach Bis",IF($D78="","Bereich fehlt",IF($E78="","Zuständigkeit fehlt",IF(COUNT($F78:$I78)&lt;4,"Beträge unvollständig",IF($I78=0,"Nettoumsatz ist 0",IF($F78+$G78-$H78&lt;0,"Endbestand über verfügbarer Ware","")))))))))</f>
        <v/>
      </c>
    </row>
    <row r="79">
      <c r="A79" s="16" t="n"/>
      <c r="B79" s="35" t="n"/>
      <c r="C79" s="35" t="n"/>
      <c r="D79" s="16" t="n"/>
      <c r="E79" s="18" t="n"/>
      <c r="F79" s="36" t="n"/>
      <c r="G79" s="36" t="n"/>
      <c r="H79" s="36" t="n"/>
      <c r="I79" s="36" t="n"/>
      <c r="J79" s="31">
        <f>IF(COUNTA($A79:$I79)=0,"",IF(COUNT($F79:$I79)&lt;4,"",IF($F79+$G79-$H79&lt;0,"",$F79+$G79-$H79)))</f>
        <v/>
      </c>
      <c r="K79" s="32">
        <f>IF($J79="","",IFERROR($J79/$I79,""))</f>
        <v/>
      </c>
      <c r="L79" s="32">
        <f>IF($D79="","",IFERROR(VLOOKUP($D79,Parameter!$A$9:$B$12,2,FALSE),""))</f>
        <v/>
      </c>
      <c r="M79" s="32">
        <f>IF(OR($K79="",$L79=""),"",$K79-$L79)</f>
        <v/>
      </c>
      <c r="N79" s="20">
        <f>IF($O79&lt;&gt;"","Eingabe prüfen",IF($M79="","",IF($M79&gt;Parameter!$B$4,"Warnung",IF($M79&lt;-Parameter!$B$4,"Unter Ziel","Im Rahmen"))))</f>
        <v/>
      </c>
      <c r="O79" s="20">
        <f>IF(COUNTA($A79:$I79)=0,"",IF($A79="","Kennung fehlt",IF(OR($B79="",$C79=""),"Zeitraum unvollständig",IF($B79&gt;$C79,"Von liegt nach Bis",IF($D79="","Bereich fehlt",IF($E79="","Zuständigkeit fehlt",IF(COUNT($F79:$I79)&lt;4,"Beträge unvollständig",IF($I79=0,"Nettoumsatz ist 0",IF($F79+$G79-$H79&lt;0,"Endbestand über verfügbarer Ware","")))))))))</f>
        <v/>
      </c>
    </row>
    <row r="80">
      <c r="A80" s="16" t="n"/>
      <c r="B80" s="35" t="n"/>
      <c r="C80" s="35" t="n"/>
      <c r="D80" s="16" t="n"/>
      <c r="E80" s="18" t="n"/>
      <c r="F80" s="36" t="n"/>
      <c r="G80" s="36" t="n"/>
      <c r="H80" s="36" t="n"/>
      <c r="I80" s="36" t="n"/>
      <c r="J80" s="33">
        <f>IF(COUNTA($A80:$I80)=0,"",IF(COUNT($F80:$I80)&lt;4,"",IF($F80+$G80-$H80&lt;0,"",$F80+$G80-$H80)))</f>
        <v/>
      </c>
      <c r="K80" s="34">
        <f>IF($J80="","",IFERROR($J80/$I80,""))</f>
        <v/>
      </c>
      <c r="L80" s="34">
        <f>IF($D80="","",IFERROR(VLOOKUP($D80,Parameter!$A$9:$B$12,2,FALSE),""))</f>
        <v/>
      </c>
      <c r="M80" s="34">
        <f>IF(OR($K80="",$L80=""),"",$K80-$L80)</f>
        <v/>
      </c>
      <c r="N80" s="21">
        <f>IF($O80&lt;&gt;"","Eingabe prüfen",IF($M80="","",IF($M80&gt;Parameter!$B$4,"Warnung",IF($M80&lt;-Parameter!$B$4,"Unter Ziel","Im Rahmen"))))</f>
        <v/>
      </c>
      <c r="O80" s="21">
        <f>IF(COUNTA($A80:$I80)=0,"",IF($A80="","Kennung fehlt",IF(OR($B80="",$C80=""),"Zeitraum unvollständig",IF($B80&gt;$C80,"Von liegt nach Bis",IF($D80="","Bereich fehlt",IF($E80="","Zuständigkeit fehlt",IF(COUNT($F80:$I80)&lt;4,"Beträge unvollständig",IF($I80=0,"Nettoumsatz ist 0",IF($F80+$G80-$H80&lt;0,"Endbestand über verfügbarer Ware","")))))))))</f>
        <v/>
      </c>
    </row>
    <row r="81">
      <c r="A81" s="16" t="n"/>
      <c r="B81" s="35" t="n"/>
      <c r="C81" s="35" t="n"/>
      <c r="D81" s="16" t="n"/>
      <c r="E81" s="18" t="n"/>
      <c r="F81" s="36" t="n"/>
      <c r="G81" s="36" t="n"/>
      <c r="H81" s="36" t="n"/>
      <c r="I81" s="36" t="n"/>
      <c r="J81" s="31">
        <f>IF(COUNTA($A81:$I81)=0,"",IF(COUNT($F81:$I81)&lt;4,"",IF($F81+$G81-$H81&lt;0,"",$F81+$G81-$H81)))</f>
        <v/>
      </c>
      <c r="K81" s="32">
        <f>IF($J81="","",IFERROR($J81/$I81,""))</f>
        <v/>
      </c>
      <c r="L81" s="32">
        <f>IF($D81="","",IFERROR(VLOOKUP($D81,Parameter!$A$9:$B$12,2,FALSE),""))</f>
        <v/>
      </c>
      <c r="M81" s="32">
        <f>IF(OR($K81="",$L81=""),"",$K81-$L81)</f>
        <v/>
      </c>
      <c r="N81" s="20">
        <f>IF($O81&lt;&gt;"","Eingabe prüfen",IF($M81="","",IF($M81&gt;Parameter!$B$4,"Warnung",IF($M81&lt;-Parameter!$B$4,"Unter Ziel","Im Rahmen"))))</f>
        <v/>
      </c>
      <c r="O81" s="20">
        <f>IF(COUNTA($A81:$I81)=0,"",IF($A81="","Kennung fehlt",IF(OR($B81="",$C81=""),"Zeitraum unvollständig",IF($B81&gt;$C81,"Von liegt nach Bis",IF($D81="","Bereich fehlt",IF($E81="","Zuständigkeit fehlt",IF(COUNT($F81:$I81)&lt;4,"Beträge unvollständig",IF($I81=0,"Nettoumsatz ist 0",IF($F81+$G81-$H81&lt;0,"Endbestand über verfügbarer Ware","")))))))))</f>
        <v/>
      </c>
    </row>
    <row r="82">
      <c r="A82" s="16" t="n"/>
      <c r="B82" s="35" t="n"/>
      <c r="C82" s="35" t="n"/>
      <c r="D82" s="16" t="n"/>
      <c r="E82" s="18" t="n"/>
      <c r="F82" s="36" t="n"/>
      <c r="G82" s="36" t="n"/>
      <c r="H82" s="36" t="n"/>
      <c r="I82" s="36" t="n"/>
      <c r="J82" s="33">
        <f>IF(COUNTA($A82:$I82)=0,"",IF(COUNT($F82:$I82)&lt;4,"",IF($F82+$G82-$H82&lt;0,"",$F82+$G82-$H82)))</f>
        <v/>
      </c>
      <c r="K82" s="34">
        <f>IF($J82="","",IFERROR($J82/$I82,""))</f>
        <v/>
      </c>
      <c r="L82" s="34">
        <f>IF($D82="","",IFERROR(VLOOKUP($D82,Parameter!$A$9:$B$12,2,FALSE),""))</f>
        <v/>
      </c>
      <c r="M82" s="34">
        <f>IF(OR($K82="",$L82=""),"",$K82-$L82)</f>
        <v/>
      </c>
      <c r="N82" s="21">
        <f>IF($O82&lt;&gt;"","Eingabe prüfen",IF($M82="","",IF($M82&gt;Parameter!$B$4,"Warnung",IF($M82&lt;-Parameter!$B$4,"Unter Ziel","Im Rahmen"))))</f>
        <v/>
      </c>
      <c r="O82" s="21">
        <f>IF(COUNTA($A82:$I82)=0,"",IF($A82="","Kennung fehlt",IF(OR($B82="",$C82=""),"Zeitraum unvollständig",IF($B82&gt;$C82,"Von liegt nach Bis",IF($D82="","Bereich fehlt",IF($E82="","Zuständigkeit fehlt",IF(COUNT($F82:$I82)&lt;4,"Beträge unvollständig",IF($I82=0,"Nettoumsatz ist 0",IF($F82+$G82-$H82&lt;0,"Endbestand über verfügbarer Ware","")))))))))</f>
        <v/>
      </c>
    </row>
    <row r="83">
      <c r="A83" s="16" t="n"/>
      <c r="B83" s="35" t="n"/>
      <c r="C83" s="35" t="n"/>
      <c r="D83" s="16" t="n"/>
      <c r="E83" s="18" t="n"/>
      <c r="F83" s="36" t="n"/>
      <c r="G83" s="36" t="n"/>
      <c r="H83" s="36" t="n"/>
      <c r="I83" s="36" t="n"/>
      <c r="J83" s="31">
        <f>IF(COUNTA($A83:$I83)=0,"",IF(COUNT($F83:$I83)&lt;4,"",IF($F83+$G83-$H83&lt;0,"",$F83+$G83-$H83)))</f>
        <v/>
      </c>
      <c r="K83" s="32">
        <f>IF($J83="","",IFERROR($J83/$I83,""))</f>
        <v/>
      </c>
      <c r="L83" s="32">
        <f>IF($D83="","",IFERROR(VLOOKUP($D83,Parameter!$A$9:$B$12,2,FALSE),""))</f>
        <v/>
      </c>
      <c r="M83" s="32">
        <f>IF(OR($K83="",$L83=""),"",$K83-$L83)</f>
        <v/>
      </c>
      <c r="N83" s="20">
        <f>IF($O83&lt;&gt;"","Eingabe prüfen",IF($M83="","",IF($M83&gt;Parameter!$B$4,"Warnung",IF($M83&lt;-Parameter!$B$4,"Unter Ziel","Im Rahmen"))))</f>
        <v/>
      </c>
      <c r="O83" s="20">
        <f>IF(COUNTA($A83:$I83)=0,"",IF($A83="","Kennung fehlt",IF(OR($B83="",$C83=""),"Zeitraum unvollständig",IF($B83&gt;$C83,"Von liegt nach Bis",IF($D83="","Bereich fehlt",IF($E83="","Zuständigkeit fehlt",IF(COUNT($F83:$I83)&lt;4,"Beträge unvollständig",IF($I83=0,"Nettoumsatz ist 0",IF($F83+$G83-$H83&lt;0,"Endbestand über verfügbarer Ware","")))))))))</f>
        <v/>
      </c>
    </row>
    <row r="84">
      <c r="A84" s="16" t="n"/>
      <c r="B84" s="35" t="n"/>
      <c r="C84" s="35" t="n"/>
      <c r="D84" s="16" t="n"/>
      <c r="E84" s="18" t="n"/>
      <c r="F84" s="36" t="n"/>
      <c r="G84" s="36" t="n"/>
      <c r="H84" s="36" t="n"/>
      <c r="I84" s="36" t="n"/>
      <c r="J84" s="33">
        <f>IF(COUNTA($A84:$I84)=0,"",IF(COUNT($F84:$I84)&lt;4,"",IF($F84+$G84-$H84&lt;0,"",$F84+$G84-$H84)))</f>
        <v/>
      </c>
      <c r="K84" s="34">
        <f>IF($J84="","",IFERROR($J84/$I84,""))</f>
        <v/>
      </c>
      <c r="L84" s="34">
        <f>IF($D84="","",IFERROR(VLOOKUP($D84,Parameter!$A$9:$B$12,2,FALSE),""))</f>
        <v/>
      </c>
      <c r="M84" s="34">
        <f>IF(OR($K84="",$L84=""),"",$K84-$L84)</f>
        <v/>
      </c>
      <c r="N84" s="21">
        <f>IF($O84&lt;&gt;"","Eingabe prüfen",IF($M84="","",IF($M84&gt;Parameter!$B$4,"Warnung",IF($M84&lt;-Parameter!$B$4,"Unter Ziel","Im Rahmen"))))</f>
        <v/>
      </c>
      <c r="O84" s="21">
        <f>IF(COUNTA($A84:$I84)=0,"",IF($A84="","Kennung fehlt",IF(OR($B84="",$C84=""),"Zeitraum unvollständig",IF($B84&gt;$C84,"Von liegt nach Bis",IF($D84="","Bereich fehlt",IF($E84="","Zuständigkeit fehlt",IF(COUNT($F84:$I84)&lt;4,"Beträge unvollständig",IF($I84=0,"Nettoumsatz ist 0",IF($F84+$G84-$H84&lt;0,"Endbestand über verfügbarer Ware","")))))))))</f>
        <v/>
      </c>
    </row>
    <row r="85">
      <c r="A85" s="16" t="n"/>
      <c r="B85" s="35" t="n"/>
      <c r="C85" s="35" t="n"/>
      <c r="D85" s="16" t="n"/>
      <c r="E85" s="18" t="n"/>
      <c r="F85" s="36" t="n"/>
      <c r="G85" s="36" t="n"/>
      <c r="H85" s="36" t="n"/>
      <c r="I85" s="36" t="n"/>
      <c r="J85" s="31">
        <f>IF(COUNTA($A85:$I85)=0,"",IF(COUNT($F85:$I85)&lt;4,"",IF($F85+$G85-$H85&lt;0,"",$F85+$G85-$H85)))</f>
        <v/>
      </c>
      <c r="K85" s="32">
        <f>IF($J85="","",IFERROR($J85/$I85,""))</f>
        <v/>
      </c>
      <c r="L85" s="32">
        <f>IF($D85="","",IFERROR(VLOOKUP($D85,Parameter!$A$9:$B$12,2,FALSE),""))</f>
        <v/>
      </c>
      <c r="M85" s="32">
        <f>IF(OR($K85="",$L85=""),"",$K85-$L85)</f>
        <v/>
      </c>
      <c r="N85" s="20">
        <f>IF($O85&lt;&gt;"","Eingabe prüfen",IF($M85="","",IF($M85&gt;Parameter!$B$4,"Warnung",IF($M85&lt;-Parameter!$B$4,"Unter Ziel","Im Rahmen"))))</f>
        <v/>
      </c>
      <c r="O85" s="20">
        <f>IF(COUNTA($A85:$I85)=0,"",IF($A85="","Kennung fehlt",IF(OR($B85="",$C85=""),"Zeitraum unvollständig",IF($B85&gt;$C85,"Von liegt nach Bis",IF($D85="","Bereich fehlt",IF($E85="","Zuständigkeit fehlt",IF(COUNT($F85:$I85)&lt;4,"Beträge unvollständig",IF($I85=0,"Nettoumsatz ist 0",IF($F85+$G85-$H85&lt;0,"Endbestand über verfügbarer Ware","")))))))))</f>
        <v/>
      </c>
    </row>
    <row r="86">
      <c r="A86" s="16" t="n"/>
      <c r="B86" s="35" t="n"/>
      <c r="C86" s="35" t="n"/>
      <c r="D86" s="16" t="n"/>
      <c r="E86" s="18" t="n"/>
      <c r="F86" s="36" t="n"/>
      <c r="G86" s="36" t="n"/>
      <c r="H86" s="36" t="n"/>
      <c r="I86" s="36" t="n"/>
      <c r="J86" s="33">
        <f>IF(COUNTA($A86:$I86)=0,"",IF(COUNT($F86:$I86)&lt;4,"",IF($F86+$G86-$H86&lt;0,"",$F86+$G86-$H86)))</f>
        <v/>
      </c>
      <c r="K86" s="34">
        <f>IF($J86="","",IFERROR($J86/$I86,""))</f>
        <v/>
      </c>
      <c r="L86" s="34">
        <f>IF($D86="","",IFERROR(VLOOKUP($D86,Parameter!$A$9:$B$12,2,FALSE),""))</f>
        <v/>
      </c>
      <c r="M86" s="34">
        <f>IF(OR($K86="",$L86=""),"",$K86-$L86)</f>
        <v/>
      </c>
      <c r="N86" s="21">
        <f>IF($O86&lt;&gt;"","Eingabe prüfen",IF($M86="","",IF($M86&gt;Parameter!$B$4,"Warnung",IF($M86&lt;-Parameter!$B$4,"Unter Ziel","Im Rahmen"))))</f>
        <v/>
      </c>
      <c r="O86" s="21">
        <f>IF(COUNTA($A86:$I86)=0,"",IF($A86="","Kennung fehlt",IF(OR($B86="",$C86=""),"Zeitraum unvollständig",IF($B86&gt;$C86,"Von liegt nach Bis",IF($D86="","Bereich fehlt",IF($E86="","Zuständigkeit fehlt",IF(COUNT($F86:$I86)&lt;4,"Beträge unvollständig",IF($I86=0,"Nettoumsatz ist 0",IF($F86+$G86-$H86&lt;0,"Endbestand über verfügbarer Ware","")))))))))</f>
        <v/>
      </c>
    </row>
    <row r="87">
      <c r="A87" s="16" t="n"/>
      <c r="B87" s="35" t="n"/>
      <c r="C87" s="35" t="n"/>
      <c r="D87" s="16" t="n"/>
      <c r="E87" s="18" t="n"/>
      <c r="F87" s="36" t="n"/>
      <c r="G87" s="36" t="n"/>
      <c r="H87" s="36" t="n"/>
      <c r="I87" s="36" t="n"/>
      <c r="J87" s="31">
        <f>IF(COUNTA($A87:$I87)=0,"",IF(COUNT($F87:$I87)&lt;4,"",IF($F87+$G87-$H87&lt;0,"",$F87+$G87-$H87)))</f>
        <v/>
      </c>
      <c r="K87" s="32">
        <f>IF($J87="","",IFERROR($J87/$I87,""))</f>
        <v/>
      </c>
      <c r="L87" s="32">
        <f>IF($D87="","",IFERROR(VLOOKUP($D87,Parameter!$A$9:$B$12,2,FALSE),""))</f>
        <v/>
      </c>
      <c r="M87" s="32">
        <f>IF(OR($K87="",$L87=""),"",$K87-$L87)</f>
        <v/>
      </c>
      <c r="N87" s="20">
        <f>IF($O87&lt;&gt;"","Eingabe prüfen",IF($M87="","",IF($M87&gt;Parameter!$B$4,"Warnung",IF($M87&lt;-Parameter!$B$4,"Unter Ziel","Im Rahmen"))))</f>
        <v/>
      </c>
      <c r="O87" s="20">
        <f>IF(COUNTA($A87:$I87)=0,"",IF($A87="","Kennung fehlt",IF(OR($B87="",$C87=""),"Zeitraum unvollständig",IF($B87&gt;$C87,"Von liegt nach Bis",IF($D87="","Bereich fehlt",IF($E87="","Zuständigkeit fehlt",IF(COUNT($F87:$I87)&lt;4,"Beträge unvollständig",IF($I87=0,"Nettoumsatz ist 0",IF($F87+$G87-$H87&lt;0,"Endbestand über verfügbarer Ware","")))))))))</f>
        <v/>
      </c>
    </row>
    <row r="88">
      <c r="A88" s="16" t="n"/>
      <c r="B88" s="35" t="n"/>
      <c r="C88" s="35" t="n"/>
      <c r="D88" s="16" t="n"/>
      <c r="E88" s="18" t="n"/>
      <c r="F88" s="36" t="n"/>
      <c r="G88" s="36" t="n"/>
      <c r="H88" s="36" t="n"/>
      <c r="I88" s="36" t="n"/>
      <c r="J88" s="33">
        <f>IF(COUNTA($A88:$I88)=0,"",IF(COUNT($F88:$I88)&lt;4,"",IF($F88+$G88-$H88&lt;0,"",$F88+$G88-$H88)))</f>
        <v/>
      </c>
      <c r="K88" s="34">
        <f>IF($J88="","",IFERROR($J88/$I88,""))</f>
        <v/>
      </c>
      <c r="L88" s="34">
        <f>IF($D88="","",IFERROR(VLOOKUP($D88,Parameter!$A$9:$B$12,2,FALSE),""))</f>
        <v/>
      </c>
      <c r="M88" s="34">
        <f>IF(OR($K88="",$L88=""),"",$K88-$L88)</f>
        <v/>
      </c>
      <c r="N88" s="21">
        <f>IF($O88&lt;&gt;"","Eingabe prüfen",IF($M88="","",IF($M88&gt;Parameter!$B$4,"Warnung",IF($M88&lt;-Parameter!$B$4,"Unter Ziel","Im Rahmen"))))</f>
        <v/>
      </c>
      <c r="O88" s="21">
        <f>IF(COUNTA($A88:$I88)=0,"",IF($A88="","Kennung fehlt",IF(OR($B88="",$C88=""),"Zeitraum unvollständig",IF($B88&gt;$C88,"Von liegt nach Bis",IF($D88="","Bereich fehlt",IF($E88="","Zuständigkeit fehlt",IF(COUNT($F88:$I88)&lt;4,"Beträge unvollständig",IF($I88=0,"Nettoumsatz ist 0",IF($F88+$G88-$H88&lt;0,"Endbestand über verfügbarer Ware","")))))))))</f>
        <v/>
      </c>
    </row>
    <row r="89">
      <c r="A89" s="16" t="n"/>
      <c r="B89" s="35" t="n"/>
      <c r="C89" s="35" t="n"/>
      <c r="D89" s="16" t="n"/>
      <c r="E89" s="18" t="n"/>
      <c r="F89" s="36" t="n"/>
      <c r="G89" s="36" t="n"/>
      <c r="H89" s="36" t="n"/>
      <c r="I89" s="36" t="n"/>
      <c r="J89" s="31">
        <f>IF(COUNTA($A89:$I89)=0,"",IF(COUNT($F89:$I89)&lt;4,"",IF($F89+$G89-$H89&lt;0,"",$F89+$G89-$H89)))</f>
        <v/>
      </c>
      <c r="K89" s="32">
        <f>IF($J89="","",IFERROR($J89/$I89,""))</f>
        <v/>
      </c>
      <c r="L89" s="32">
        <f>IF($D89="","",IFERROR(VLOOKUP($D89,Parameter!$A$9:$B$12,2,FALSE),""))</f>
        <v/>
      </c>
      <c r="M89" s="32">
        <f>IF(OR($K89="",$L89=""),"",$K89-$L89)</f>
        <v/>
      </c>
      <c r="N89" s="20">
        <f>IF($O89&lt;&gt;"","Eingabe prüfen",IF($M89="","",IF($M89&gt;Parameter!$B$4,"Warnung",IF($M89&lt;-Parameter!$B$4,"Unter Ziel","Im Rahmen"))))</f>
        <v/>
      </c>
      <c r="O89" s="20">
        <f>IF(COUNTA($A89:$I89)=0,"",IF($A89="","Kennung fehlt",IF(OR($B89="",$C89=""),"Zeitraum unvollständig",IF($B89&gt;$C89,"Von liegt nach Bis",IF($D89="","Bereich fehlt",IF($E89="","Zuständigkeit fehlt",IF(COUNT($F89:$I89)&lt;4,"Beträge unvollständig",IF($I89=0,"Nettoumsatz ist 0",IF($F89+$G89-$H89&lt;0,"Endbestand über verfügbarer Ware","")))))))))</f>
        <v/>
      </c>
    </row>
    <row r="90">
      <c r="A90" s="16" t="n"/>
      <c r="B90" s="35" t="n"/>
      <c r="C90" s="35" t="n"/>
      <c r="D90" s="16" t="n"/>
      <c r="E90" s="18" t="n"/>
      <c r="F90" s="36" t="n"/>
      <c r="G90" s="36" t="n"/>
      <c r="H90" s="36" t="n"/>
      <c r="I90" s="36" t="n"/>
      <c r="J90" s="33">
        <f>IF(COUNTA($A90:$I90)=0,"",IF(COUNT($F90:$I90)&lt;4,"",IF($F90+$G90-$H90&lt;0,"",$F90+$G90-$H90)))</f>
        <v/>
      </c>
      <c r="K90" s="34">
        <f>IF($J90="","",IFERROR($J90/$I90,""))</f>
        <v/>
      </c>
      <c r="L90" s="34">
        <f>IF($D90="","",IFERROR(VLOOKUP($D90,Parameter!$A$9:$B$12,2,FALSE),""))</f>
        <v/>
      </c>
      <c r="M90" s="34">
        <f>IF(OR($K90="",$L90=""),"",$K90-$L90)</f>
        <v/>
      </c>
      <c r="N90" s="21">
        <f>IF($O90&lt;&gt;"","Eingabe prüfen",IF($M90="","",IF($M90&gt;Parameter!$B$4,"Warnung",IF($M90&lt;-Parameter!$B$4,"Unter Ziel","Im Rahmen"))))</f>
        <v/>
      </c>
      <c r="O90" s="21">
        <f>IF(COUNTA($A90:$I90)=0,"",IF($A90="","Kennung fehlt",IF(OR($B90="",$C90=""),"Zeitraum unvollständig",IF($B90&gt;$C90,"Von liegt nach Bis",IF($D90="","Bereich fehlt",IF($E90="","Zuständigkeit fehlt",IF(COUNT($F90:$I90)&lt;4,"Beträge unvollständig",IF($I90=0,"Nettoumsatz ist 0",IF($F90+$G90-$H90&lt;0,"Endbestand über verfügbarer Ware","")))))))))</f>
        <v/>
      </c>
    </row>
    <row r="91">
      <c r="A91" s="16" t="n"/>
      <c r="B91" s="35" t="n"/>
      <c r="C91" s="35" t="n"/>
      <c r="D91" s="16" t="n"/>
      <c r="E91" s="18" t="n"/>
      <c r="F91" s="36" t="n"/>
      <c r="G91" s="36" t="n"/>
      <c r="H91" s="36" t="n"/>
      <c r="I91" s="36" t="n"/>
      <c r="J91" s="31">
        <f>IF(COUNTA($A91:$I91)=0,"",IF(COUNT($F91:$I91)&lt;4,"",IF($F91+$G91-$H91&lt;0,"",$F91+$G91-$H91)))</f>
        <v/>
      </c>
      <c r="K91" s="32">
        <f>IF($J91="","",IFERROR($J91/$I91,""))</f>
        <v/>
      </c>
      <c r="L91" s="32">
        <f>IF($D91="","",IFERROR(VLOOKUP($D91,Parameter!$A$9:$B$12,2,FALSE),""))</f>
        <v/>
      </c>
      <c r="M91" s="32">
        <f>IF(OR($K91="",$L91=""),"",$K91-$L91)</f>
        <v/>
      </c>
      <c r="N91" s="20">
        <f>IF($O91&lt;&gt;"","Eingabe prüfen",IF($M91="","",IF($M91&gt;Parameter!$B$4,"Warnung",IF($M91&lt;-Parameter!$B$4,"Unter Ziel","Im Rahmen"))))</f>
        <v/>
      </c>
      <c r="O91" s="20">
        <f>IF(COUNTA($A91:$I91)=0,"",IF($A91="","Kennung fehlt",IF(OR($B91="",$C91=""),"Zeitraum unvollständig",IF($B91&gt;$C91,"Von liegt nach Bis",IF($D91="","Bereich fehlt",IF($E91="","Zuständigkeit fehlt",IF(COUNT($F91:$I91)&lt;4,"Beträge unvollständig",IF($I91=0,"Nettoumsatz ist 0",IF($F91+$G91-$H91&lt;0,"Endbestand über verfügbarer Ware","")))))))))</f>
        <v/>
      </c>
    </row>
    <row r="92">
      <c r="A92" s="16" t="n"/>
      <c r="B92" s="35" t="n"/>
      <c r="C92" s="35" t="n"/>
      <c r="D92" s="16" t="n"/>
      <c r="E92" s="18" t="n"/>
      <c r="F92" s="36" t="n"/>
      <c r="G92" s="36" t="n"/>
      <c r="H92" s="36" t="n"/>
      <c r="I92" s="36" t="n"/>
      <c r="J92" s="33">
        <f>IF(COUNTA($A92:$I92)=0,"",IF(COUNT($F92:$I92)&lt;4,"",IF($F92+$G92-$H92&lt;0,"",$F92+$G92-$H92)))</f>
        <v/>
      </c>
      <c r="K92" s="34">
        <f>IF($J92="","",IFERROR($J92/$I92,""))</f>
        <v/>
      </c>
      <c r="L92" s="34">
        <f>IF($D92="","",IFERROR(VLOOKUP($D92,Parameter!$A$9:$B$12,2,FALSE),""))</f>
        <v/>
      </c>
      <c r="M92" s="34">
        <f>IF(OR($K92="",$L92=""),"",$K92-$L92)</f>
        <v/>
      </c>
      <c r="N92" s="21">
        <f>IF($O92&lt;&gt;"","Eingabe prüfen",IF($M92="","",IF($M92&gt;Parameter!$B$4,"Warnung",IF($M92&lt;-Parameter!$B$4,"Unter Ziel","Im Rahmen"))))</f>
        <v/>
      </c>
      <c r="O92" s="21">
        <f>IF(COUNTA($A92:$I92)=0,"",IF($A92="","Kennung fehlt",IF(OR($B92="",$C92=""),"Zeitraum unvollständig",IF($B92&gt;$C92,"Von liegt nach Bis",IF($D92="","Bereich fehlt",IF($E92="","Zuständigkeit fehlt",IF(COUNT($F92:$I92)&lt;4,"Beträge unvollständig",IF($I92=0,"Nettoumsatz ist 0",IF($F92+$G92-$H92&lt;0,"Endbestand über verfügbarer Ware","")))))))))</f>
        <v/>
      </c>
    </row>
    <row r="93">
      <c r="A93" s="16" t="n"/>
      <c r="B93" s="35" t="n"/>
      <c r="C93" s="35" t="n"/>
      <c r="D93" s="16" t="n"/>
      <c r="E93" s="18" t="n"/>
      <c r="F93" s="36" t="n"/>
      <c r="G93" s="36" t="n"/>
      <c r="H93" s="36" t="n"/>
      <c r="I93" s="36" t="n"/>
      <c r="J93" s="31">
        <f>IF(COUNTA($A93:$I93)=0,"",IF(COUNT($F93:$I93)&lt;4,"",IF($F93+$G93-$H93&lt;0,"",$F93+$G93-$H93)))</f>
        <v/>
      </c>
      <c r="K93" s="32">
        <f>IF($J93="","",IFERROR($J93/$I93,""))</f>
        <v/>
      </c>
      <c r="L93" s="32">
        <f>IF($D93="","",IFERROR(VLOOKUP($D93,Parameter!$A$9:$B$12,2,FALSE),""))</f>
        <v/>
      </c>
      <c r="M93" s="32">
        <f>IF(OR($K93="",$L93=""),"",$K93-$L93)</f>
        <v/>
      </c>
      <c r="N93" s="20">
        <f>IF($O93&lt;&gt;"","Eingabe prüfen",IF($M93="","",IF($M93&gt;Parameter!$B$4,"Warnung",IF($M93&lt;-Parameter!$B$4,"Unter Ziel","Im Rahmen"))))</f>
        <v/>
      </c>
      <c r="O93" s="20">
        <f>IF(COUNTA($A93:$I93)=0,"",IF($A93="","Kennung fehlt",IF(OR($B93="",$C93=""),"Zeitraum unvollständig",IF($B93&gt;$C93,"Von liegt nach Bis",IF($D93="","Bereich fehlt",IF($E93="","Zuständigkeit fehlt",IF(COUNT($F93:$I93)&lt;4,"Beträge unvollständig",IF($I93=0,"Nettoumsatz ist 0",IF($F93+$G93-$H93&lt;0,"Endbestand über verfügbarer Ware","")))))))))</f>
        <v/>
      </c>
    </row>
    <row r="94">
      <c r="A94" s="16" t="n"/>
      <c r="B94" s="35" t="n"/>
      <c r="C94" s="35" t="n"/>
      <c r="D94" s="16" t="n"/>
      <c r="E94" s="18" t="n"/>
      <c r="F94" s="36" t="n"/>
      <c r="G94" s="36" t="n"/>
      <c r="H94" s="36" t="n"/>
      <c r="I94" s="36" t="n"/>
      <c r="J94" s="33">
        <f>IF(COUNTA($A94:$I94)=0,"",IF(COUNT($F94:$I94)&lt;4,"",IF($F94+$G94-$H94&lt;0,"",$F94+$G94-$H94)))</f>
        <v/>
      </c>
      <c r="K94" s="34">
        <f>IF($J94="","",IFERROR($J94/$I94,""))</f>
        <v/>
      </c>
      <c r="L94" s="34">
        <f>IF($D94="","",IFERROR(VLOOKUP($D94,Parameter!$A$9:$B$12,2,FALSE),""))</f>
        <v/>
      </c>
      <c r="M94" s="34">
        <f>IF(OR($K94="",$L94=""),"",$K94-$L94)</f>
        <v/>
      </c>
      <c r="N94" s="21">
        <f>IF($O94&lt;&gt;"","Eingabe prüfen",IF($M94="","",IF($M94&gt;Parameter!$B$4,"Warnung",IF($M94&lt;-Parameter!$B$4,"Unter Ziel","Im Rahmen"))))</f>
        <v/>
      </c>
      <c r="O94" s="21">
        <f>IF(COUNTA($A94:$I94)=0,"",IF($A94="","Kennung fehlt",IF(OR($B94="",$C94=""),"Zeitraum unvollständig",IF($B94&gt;$C94,"Von liegt nach Bis",IF($D94="","Bereich fehlt",IF($E94="","Zuständigkeit fehlt",IF(COUNT($F94:$I94)&lt;4,"Beträge unvollständig",IF($I94=0,"Nettoumsatz ist 0",IF($F94+$G94-$H94&lt;0,"Endbestand über verfügbarer Ware","")))))))))</f>
        <v/>
      </c>
    </row>
    <row r="95">
      <c r="A95" s="16" t="n"/>
      <c r="B95" s="35" t="n"/>
      <c r="C95" s="35" t="n"/>
      <c r="D95" s="16" t="n"/>
      <c r="E95" s="18" t="n"/>
      <c r="F95" s="36" t="n"/>
      <c r="G95" s="36" t="n"/>
      <c r="H95" s="36" t="n"/>
      <c r="I95" s="36" t="n"/>
      <c r="J95" s="31">
        <f>IF(COUNTA($A95:$I95)=0,"",IF(COUNT($F95:$I95)&lt;4,"",IF($F95+$G95-$H95&lt;0,"",$F95+$G95-$H95)))</f>
        <v/>
      </c>
      <c r="K95" s="32">
        <f>IF($J95="","",IFERROR($J95/$I95,""))</f>
        <v/>
      </c>
      <c r="L95" s="32">
        <f>IF($D95="","",IFERROR(VLOOKUP($D95,Parameter!$A$9:$B$12,2,FALSE),""))</f>
        <v/>
      </c>
      <c r="M95" s="32">
        <f>IF(OR($K95="",$L95=""),"",$K95-$L95)</f>
        <v/>
      </c>
      <c r="N95" s="20">
        <f>IF($O95&lt;&gt;"","Eingabe prüfen",IF($M95="","",IF($M95&gt;Parameter!$B$4,"Warnung",IF($M95&lt;-Parameter!$B$4,"Unter Ziel","Im Rahmen"))))</f>
        <v/>
      </c>
      <c r="O95" s="20">
        <f>IF(COUNTA($A95:$I95)=0,"",IF($A95="","Kennung fehlt",IF(OR($B95="",$C95=""),"Zeitraum unvollständig",IF($B95&gt;$C95,"Von liegt nach Bis",IF($D95="","Bereich fehlt",IF($E95="","Zuständigkeit fehlt",IF(COUNT($F95:$I95)&lt;4,"Beträge unvollständig",IF($I95=0,"Nettoumsatz ist 0",IF($F95+$G95-$H95&lt;0,"Endbestand über verfügbarer Ware","")))))))))</f>
        <v/>
      </c>
    </row>
    <row r="96">
      <c r="A96" s="16" t="n"/>
      <c r="B96" s="35" t="n"/>
      <c r="C96" s="35" t="n"/>
      <c r="D96" s="16" t="n"/>
      <c r="E96" s="18" t="n"/>
      <c r="F96" s="36" t="n"/>
      <c r="G96" s="36" t="n"/>
      <c r="H96" s="36" t="n"/>
      <c r="I96" s="36" t="n"/>
      <c r="J96" s="33">
        <f>IF(COUNTA($A96:$I96)=0,"",IF(COUNT($F96:$I96)&lt;4,"",IF($F96+$G96-$H96&lt;0,"",$F96+$G96-$H96)))</f>
        <v/>
      </c>
      <c r="K96" s="34">
        <f>IF($J96="","",IFERROR($J96/$I96,""))</f>
        <v/>
      </c>
      <c r="L96" s="34">
        <f>IF($D96="","",IFERROR(VLOOKUP($D96,Parameter!$A$9:$B$12,2,FALSE),""))</f>
        <v/>
      </c>
      <c r="M96" s="34">
        <f>IF(OR($K96="",$L96=""),"",$K96-$L96)</f>
        <v/>
      </c>
      <c r="N96" s="21">
        <f>IF($O96&lt;&gt;"","Eingabe prüfen",IF($M96="","",IF($M96&gt;Parameter!$B$4,"Warnung",IF($M96&lt;-Parameter!$B$4,"Unter Ziel","Im Rahmen"))))</f>
        <v/>
      </c>
      <c r="O96" s="21">
        <f>IF(COUNTA($A96:$I96)=0,"",IF($A96="","Kennung fehlt",IF(OR($B96="",$C96=""),"Zeitraum unvollständig",IF($B96&gt;$C96,"Von liegt nach Bis",IF($D96="","Bereich fehlt",IF($E96="","Zuständigkeit fehlt",IF(COUNT($F96:$I96)&lt;4,"Beträge unvollständig",IF($I96=0,"Nettoumsatz ist 0",IF($F96+$G96-$H96&lt;0,"Endbestand über verfügbarer Ware","")))))))))</f>
        <v/>
      </c>
    </row>
    <row r="97">
      <c r="A97" s="16" t="n"/>
      <c r="B97" s="35" t="n"/>
      <c r="C97" s="35" t="n"/>
      <c r="D97" s="16" t="n"/>
      <c r="E97" s="18" t="n"/>
      <c r="F97" s="36" t="n"/>
      <c r="G97" s="36" t="n"/>
      <c r="H97" s="36" t="n"/>
      <c r="I97" s="36" t="n"/>
      <c r="J97" s="31">
        <f>IF(COUNTA($A97:$I97)=0,"",IF(COUNT($F97:$I97)&lt;4,"",IF($F97+$G97-$H97&lt;0,"",$F97+$G97-$H97)))</f>
        <v/>
      </c>
      <c r="K97" s="32">
        <f>IF($J97="","",IFERROR($J97/$I97,""))</f>
        <v/>
      </c>
      <c r="L97" s="32">
        <f>IF($D97="","",IFERROR(VLOOKUP($D97,Parameter!$A$9:$B$12,2,FALSE),""))</f>
        <v/>
      </c>
      <c r="M97" s="32">
        <f>IF(OR($K97="",$L97=""),"",$K97-$L97)</f>
        <v/>
      </c>
      <c r="N97" s="20">
        <f>IF($O97&lt;&gt;"","Eingabe prüfen",IF($M97="","",IF($M97&gt;Parameter!$B$4,"Warnung",IF($M97&lt;-Parameter!$B$4,"Unter Ziel","Im Rahmen"))))</f>
        <v/>
      </c>
      <c r="O97" s="20">
        <f>IF(COUNTA($A97:$I97)=0,"",IF($A97="","Kennung fehlt",IF(OR($B97="",$C97=""),"Zeitraum unvollständig",IF($B97&gt;$C97,"Von liegt nach Bis",IF($D97="","Bereich fehlt",IF($E97="","Zuständigkeit fehlt",IF(COUNT($F97:$I97)&lt;4,"Beträge unvollständig",IF($I97=0,"Nettoumsatz ist 0",IF($F97+$G97-$H97&lt;0,"Endbestand über verfügbarer Ware","")))))))))</f>
        <v/>
      </c>
    </row>
    <row r="98">
      <c r="A98" s="16" t="n"/>
      <c r="B98" s="35" t="n"/>
      <c r="C98" s="35" t="n"/>
      <c r="D98" s="16" t="n"/>
      <c r="E98" s="18" t="n"/>
      <c r="F98" s="36" t="n"/>
      <c r="G98" s="36" t="n"/>
      <c r="H98" s="36" t="n"/>
      <c r="I98" s="36" t="n"/>
      <c r="J98" s="33">
        <f>IF(COUNTA($A98:$I98)=0,"",IF(COUNT($F98:$I98)&lt;4,"",IF($F98+$G98-$H98&lt;0,"",$F98+$G98-$H98)))</f>
        <v/>
      </c>
      <c r="K98" s="34">
        <f>IF($J98="","",IFERROR($J98/$I98,""))</f>
        <v/>
      </c>
      <c r="L98" s="34">
        <f>IF($D98="","",IFERROR(VLOOKUP($D98,Parameter!$A$9:$B$12,2,FALSE),""))</f>
        <v/>
      </c>
      <c r="M98" s="34">
        <f>IF(OR($K98="",$L98=""),"",$K98-$L98)</f>
        <v/>
      </c>
      <c r="N98" s="21">
        <f>IF($O98&lt;&gt;"","Eingabe prüfen",IF($M98="","",IF($M98&gt;Parameter!$B$4,"Warnung",IF($M98&lt;-Parameter!$B$4,"Unter Ziel","Im Rahmen"))))</f>
        <v/>
      </c>
      <c r="O98" s="21">
        <f>IF(COUNTA($A98:$I98)=0,"",IF($A98="","Kennung fehlt",IF(OR($B98="",$C98=""),"Zeitraum unvollständig",IF($B98&gt;$C98,"Von liegt nach Bis",IF($D98="","Bereich fehlt",IF($E98="","Zuständigkeit fehlt",IF(COUNT($F98:$I98)&lt;4,"Beträge unvollständig",IF($I98=0,"Nettoumsatz ist 0",IF($F98+$G98-$H98&lt;0,"Endbestand über verfügbarer Ware","")))))))))</f>
        <v/>
      </c>
    </row>
    <row r="99">
      <c r="A99" s="16" t="n"/>
      <c r="B99" s="35" t="n"/>
      <c r="C99" s="35" t="n"/>
      <c r="D99" s="16" t="n"/>
      <c r="E99" s="18" t="n"/>
      <c r="F99" s="36" t="n"/>
      <c r="G99" s="36" t="n"/>
      <c r="H99" s="36" t="n"/>
      <c r="I99" s="36" t="n"/>
      <c r="J99" s="31">
        <f>IF(COUNTA($A99:$I99)=0,"",IF(COUNT($F99:$I99)&lt;4,"",IF($F99+$G99-$H99&lt;0,"",$F99+$G99-$H99)))</f>
        <v/>
      </c>
      <c r="K99" s="32">
        <f>IF($J99="","",IFERROR($J99/$I99,""))</f>
        <v/>
      </c>
      <c r="L99" s="32">
        <f>IF($D99="","",IFERROR(VLOOKUP($D99,Parameter!$A$9:$B$12,2,FALSE),""))</f>
        <v/>
      </c>
      <c r="M99" s="32">
        <f>IF(OR($K99="",$L99=""),"",$K99-$L99)</f>
        <v/>
      </c>
      <c r="N99" s="20">
        <f>IF($O99&lt;&gt;"","Eingabe prüfen",IF($M99="","",IF($M99&gt;Parameter!$B$4,"Warnung",IF($M99&lt;-Parameter!$B$4,"Unter Ziel","Im Rahmen"))))</f>
        <v/>
      </c>
      <c r="O99" s="20">
        <f>IF(COUNTA($A99:$I99)=0,"",IF($A99="","Kennung fehlt",IF(OR($B99="",$C99=""),"Zeitraum unvollständig",IF($B99&gt;$C99,"Von liegt nach Bis",IF($D99="","Bereich fehlt",IF($E99="","Zuständigkeit fehlt",IF(COUNT($F99:$I99)&lt;4,"Beträge unvollständig",IF($I99=0,"Nettoumsatz ist 0",IF($F99+$G99-$H99&lt;0,"Endbestand über verfügbarer Ware","")))))))))</f>
        <v/>
      </c>
    </row>
    <row r="100">
      <c r="A100" s="16" t="n"/>
      <c r="B100" s="35" t="n"/>
      <c r="C100" s="35" t="n"/>
      <c r="D100" s="16" t="n"/>
      <c r="E100" s="18" t="n"/>
      <c r="F100" s="36" t="n"/>
      <c r="G100" s="36" t="n"/>
      <c r="H100" s="36" t="n"/>
      <c r="I100" s="36" t="n"/>
      <c r="J100" s="33">
        <f>IF(COUNTA($A100:$I100)=0,"",IF(COUNT($F100:$I100)&lt;4,"",IF($F100+$G100-$H100&lt;0,"",$F100+$G100-$H100)))</f>
        <v/>
      </c>
      <c r="K100" s="34">
        <f>IF($J100="","",IFERROR($J100/$I100,""))</f>
        <v/>
      </c>
      <c r="L100" s="34">
        <f>IF($D100="","",IFERROR(VLOOKUP($D100,Parameter!$A$9:$B$12,2,FALSE),""))</f>
        <v/>
      </c>
      <c r="M100" s="34">
        <f>IF(OR($K100="",$L100=""),"",$K100-$L100)</f>
        <v/>
      </c>
      <c r="N100" s="21">
        <f>IF($O100&lt;&gt;"","Eingabe prüfen",IF($M100="","",IF($M100&gt;Parameter!$B$4,"Warnung",IF($M100&lt;-Parameter!$B$4,"Unter Ziel","Im Rahmen"))))</f>
        <v/>
      </c>
      <c r="O100" s="21">
        <f>IF(COUNTA($A100:$I100)=0,"",IF($A100="","Kennung fehlt",IF(OR($B100="",$C100=""),"Zeitraum unvollständig",IF($B100&gt;$C100,"Von liegt nach Bis",IF($D100="","Bereich fehlt",IF($E100="","Zuständigkeit fehlt",IF(COUNT($F100:$I100)&lt;4,"Beträge unvollständig",IF($I100=0,"Nettoumsatz ist 0",IF($F100+$G100-$H100&lt;0,"Endbestand über verfügbarer Ware","")))))))))</f>
        <v/>
      </c>
    </row>
    <row r="101">
      <c r="A101" s="16" t="n"/>
      <c r="B101" s="35" t="n"/>
      <c r="C101" s="35" t="n"/>
      <c r="D101" s="16" t="n"/>
      <c r="E101" s="18" t="n"/>
      <c r="F101" s="36" t="n"/>
      <c r="G101" s="36" t="n"/>
      <c r="H101" s="36" t="n"/>
      <c r="I101" s="36" t="n"/>
      <c r="J101" s="31">
        <f>IF(COUNTA($A101:$I101)=0,"",IF(COUNT($F101:$I101)&lt;4,"",IF($F101+$G101-$H101&lt;0,"",$F101+$G101-$H101)))</f>
        <v/>
      </c>
      <c r="K101" s="32">
        <f>IF($J101="","",IFERROR($J101/$I101,""))</f>
        <v/>
      </c>
      <c r="L101" s="32">
        <f>IF($D101="","",IFERROR(VLOOKUP($D101,Parameter!$A$9:$B$12,2,FALSE),""))</f>
        <v/>
      </c>
      <c r="M101" s="32">
        <f>IF(OR($K101="",$L101=""),"",$K101-$L101)</f>
        <v/>
      </c>
      <c r="N101" s="20">
        <f>IF($O101&lt;&gt;"","Eingabe prüfen",IF($M101="","",IF($M101&gt;Parameter!$B$4,"Warnung",IF($M101&lt;-Parameter!$B$4,"Unter Ziel","Im Rahmen"))))</f>
        <v/>
      </c>
      <c r="O101" s="20">
        <f>IF(COUNTA($A101:$I101)=0,"",IF($A101="","Kennung fehlt",IF(OR($B101="",$C101=""),"Zeitraum unvollständig",IF($B101&gt;$C101,"Von liegt nach Bis",IF($D101="","Bereich fehlt",IF($E101="","Zuständigkeit fehlt",IF(COUNT($F101:$I101)&lt;4,"Beträge unvollständig",IF($I101=0,"Nettoumsatz ist 0",IF($F101+$G101-$H101&lt;0,"Endbestand über verfügbarer Ware","")))))))))</f>
        <v/>
      </c>
    </row>
    <row r="102">
      <c r="A102" s="16" t="n"/>
      <c r="B102" s="35" t="n"/>
      <c r="C102" s="35" t="n"/>
      <c r="D102" s="16" t="n"/>
      <c r="E102" s="18" t="n"/>
      <c r="F102" s="36" t="n"/>
      <c r="G102" s="36" t="n"/>
      <c r="H102" s="36" t="n"/>
      <c r="I102" s="36" t="n"/>
      <c r="J102" s="33">
        <f>IF(COUNTA($A102:$I102)=0,"",IF(COUNT($F102:$I102)&lt;4,"",IF($F102+$G102-$H102&lt;0,"",$F102+$G102-$H102)))</f>
        <v/>
      </c>
      <c r="K102" s="34">
        <f>IF($J102="","",IFERROR($J102/$I102,""))</f>
        <v/>
      </c>
      <c r="L102" s="34">
        <f>IF($D102="","",IFERROR(VLOOKUP($D102,Parameter!$A$9:$B$12,2,FALSE),""))</f>
        <v/>
      </c>
      <c r="M102" s="34">
        <f>IF(OR($K102="",$L102=""),"",$K102-$L102)</f>
        <v/>
      </c>
      <c r="N102" s="21">
        <f>IF($O102&lt;&gt;"","Eingabe prüfen",IF($M102="","",IF($M102&gt;Parameter!$B$4,"Warnung",IF($M102&lt;-Parameter!$B$4,"Unter Ziel","Im Rahmen"))))</f>
        <v/>
      </c>
      <c r="O102" s="21">
        <f>IF(COUNTA($A102:$I102)=0,"",IF($A102="","Kennung fehlt",IF(OR($B102="",$C102=""),"Zeitraum unvollständig",IF($B102&gt;$C102,"Von liegt nach Bis",IF($D102="","Bereich fehlt",IF($E102="","Zuständigkeit fehlt",IF(COUNT($F102:$I102)&lt;4,"Beträge unvollständig",IF($I102=0,"Nettoumsatz ist 0",IF($F102+$G102-$H102&lt;0,"Endbestand über verfügbarer Ware","")))))))))</f>
        <v/>
      </c>
    </row>
    <row r="103">
      <c r="A103" s="16" t="n"/>
      <c r="B103" s="35" t="n"/>
      <c r="C103" s="35" t="n"/>
      <c r="D103" s="16" t="n"/>
      <c r="E103" s="18" t="n"/>
      <c r="F103" s="36" t="n"/>
      <c r="G103" s="36" t="n"/>
      <c r="H103" s="36" t="n"/>
      <c r="I103" s="36" t="n"/>
      <c r="J103" s="31">
        <f>IF(COUNTA($A103:$I103)=0,"",IF(COUNT($F103:$I103)&lt;4,"",IF($F103+$G103-$H103&lt;0,"",$F103+$G103-$H103)))</f>
        <v/>
      </c>
      <c r="K103" s="32">
        <f>IF($J103="","",IFERROR($J103/$I103,""))</f>
        <v/>
      </c>
      <c r="L103" s="32">
        <f>IF($D103="","",IFERROR(VLOOKUP($D103,Parameter!$A$9:$B$12,2,FALSE),""))</f>
        <v/>
      </c>
      <c r="M103" s="32">
        <f>IF(OR($K103="",$L103=""),"",$K103-$L103)</f>
        <v/>
      </c>
      <c r="N103" s="20">
        <f>IF($O103&lt;&gt;"","Eingabe prüfen",IF($M103="","",IF($M103&gt;Parameter!$B$4,"Warnung",IF($M103&lt;-Parameter!$B$4,"Unter Ziel","Im Rahmen"))))</f>
        <v/>
      </c>
      <c r="O103" s="20">
        <f>IF(COUNTA($A103:$I103)=0,"",IF($A103="","Kennung fehlt",IF(OR($B103="",$C103=""),"Zeitraum unvollständig",IF($B103&gt;$C103,"Von liegt nach Bis",IF($D103="","Bereich fehlt",IF($E103="","Zuständigkeit fehlt",IF(COUNT($F103:$I103)&lt;4,"Beträge unvollständig",IF($I103=0,"Nettoumsatz ist 0",IF($F103+$G103-$H103&lt;0,"Endbestand über verfügbarer Ware","")))))))))</f>
        <v/>
      </c>
    </row>
    <row r="104">
      <c r="A104" s="16" t="n"/>
      <c r="B104" s="35" t="n"/>
      <c r="C104" s="35" t="n"/>
      <c r="D104" s="16" t="n"/>
      <c r="E104" s="18" t="n"/>
      <c r="F104" s="36" t="n"/>
      <c r="G104" s="36" t="n"/>
      <c r="H104" s="36" t="n"/>
      <c r="I104" s="36" t="n"/>
      <c r="J104" s="33">
        <f>IF(COUNTA($A104:$I104)=0,"",IF(COUNT($F104:$I104)&lt;4,"",IF($F104+$G104-$H104&lt;0,"",$F104+$G104-$H104)))</f>
        <v/>
      </c>
      <c r="K104" s="34">
        <f>IF($J104="","",IFERROR($J104/$I104,""))</f>
        <v/>
      </c>
      <c r="L104" s="34">
        <f>IF($D104="","",IFERROR(VLOOKUP($D104,Parameter!$A$9:$B$12,2,FALSE),""))</f>
        <v/>
      </c>
      <c r="M104" s="34">
        <f>IF(OR($K104="",$L104=""),"",$K104-$L104)</f>
        <v/>
      </c>
      <c r="N104" s="21">
        <f>IF($O104&lt;&gt;"","Eingabe prüfen",IF($M104="","",IF($M104&gt;Parameter!$B$4,"Warnung",IF($M104&lt;-Parameter!$B$4,"Unter Ziel","Im Rahmen"))))</f>
        <v/>
      </c>
      <c r="O104" s="21">
        <f>IF(COUNTA($A104:$I104)=0,"",IF($A104="","Kennung fehlt",IF(OR($B104="",$C104=""),"Zeitraum unvollständig",IF($B104&gt;$C104,"Von liegt nach Bis",IF($D104="","Bereich fehlt",IF($E104="","Zuständigkeit fehlt",IF(COUNT($F104:$I104)&lt;4,"Beträge unvollständig",IF($I104=0,"Nettoumsatz ist 0",IF($F104+$G104-$H104&lt;0,"Endbestand über verfügbarer Ware","")))))))))</f>
        <v/>
      </c>
    </row>
  </sheetData>
  <autoFilter ref="A4:O104"/>
  <mergeCells count="1">
    <mergeCell ref="A1:O1"/>
  </mergeCells>
  <conditionalFormatting sqref="A5:I104">
    <cfRule type="expression" priority="1" dxfId="2">
      <formula>AND(COUNTA($A5:$I5)&gt;0,A5="")</formula>
    </cfRule>
  </conditionalFormatting>
  <conditionalFormatting sqref="M5:M104">
    <cfRule type="expression" priority="2" dxfId="2">
      <formula>AND(ISNUMBER($M5),$M5&gt;Parameter!$B$4)</formula>
    </cfRule>
    <cfRule type="expression" priority="3" dxfId="3">
      <formula>AND(ISNUMBER($M5),$M5&lt;-Parameter!$B$4)</formula>
    </cfRule>
  </conditionalFormatting>
  <conditionalFormatting sqref="N5:N104">
    <cfRule type="expression" priority="4" dxfId="0">
      <formula>$N5="Warnung"</formula>
    </cfRule>
    <cfRule type="expression" priority="5" dxfId="1">
      <formula>OR($N5="Im Rahmen",$N5="Unter Ziel")</formula>
    </cfRule>
  </conditionalFormatting>
  <conditionalFormatting sqref="O5:O104">
    <cfRule type="expression" priority="6" dxfId="2">
      <formula>$O5&lt;&gt;""</formula>
    </cfRule>
  </conditionalFormatting>
  <dataValidations count="5">
    <dataValidation sqref="A5:A104" showErrorMessage="1" showInputMessage="1" allowBlank="1" errorTitle="Kennung bereits vorhanden" error="Die Kennung muss innerhalb des vorbereiteten Bereichs eindeutig sein." type="custom">
      <formula1>OR(A5="",COUNTIF($A$5:$A$104,A5)=1)</formula1>
    </dataValidation>
    <dataValidation sqref="B5:C104" showErrorMessage="1" showInputMessage="1" allowBlank="1" errorTitle="Ungültiges Datum" error="Das Datum liegt außerhalb der Grenzen im Blatt Parameter." promptTitle="Gültiger Zeitraum" prompt="Datumsgrenzen können im Blatt Parameter geändert werden." type="date" operator="between">
      <formula1>Parameter!$B$5</formula1>
      <formula2>Parameter!$B$6</formula2>
    </dataValidation>
    <dataValidation sqref="D5:D104" showErrorMessage="1" showInputMessage="1" allowBlank="1" errorTitle="Ungültiger Betriebsbereich" error="Bitte einen Betriebsbereich aus der Liste wählen." type="list">
      <formula1>'Parameter'!$A$9:$A$12</formula1>
    </dataValidation>
    <dataValidation sqref="E5:E104" showErrorMessage="1" showInputMessage="1" allowBlank="1" errorTitle="Ungültige Zuständigkeit" error="Bitte eine fiktive Zuständigkeit aus der Liste wählen." type="list">
      <formula1>'Parameter'!$D$9:$D$12</formula1>
    </dataValidation>
    <dataValidation sqref="F5:I104" showErrorMessage="1" showInputMessage="1" allowBlank="1" errorTitle="Ungültiger Betrag" error="Bitte einen Betrag zwischen 0 € und 100.000.000 € eingeben." type="decimal" operator="between">
      <formula1>0</formula1>
      <formula2>100000000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A84F2A"/>
    <outlinePr summaryBelow="1" summaryRight="1"/>
    <pageSetUpPr/>
  </sheetPr>
  <dimension ref="A1:D1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8" customWidth="1" min="3" max="3"/>
    <col width="42" customWidth="1" min="4" max="4"/>
  </cols>
  <sheetData>
    <row r="1" ht="26" customHeight="1">
      <c r="A1" s="1" t="inlineStr">
        <is>
          <t>Veränderbare Parameter und Auswahllisten</t>
        </is>
      </c>
    </row>
    <row r="2">
      <c r="A2" s="2" t="inlineStr">
        <is>
          <t>Gelbe Zellen sind Annahmen oder Listenwerte und können an den fiktiven Betrieb angepasst werden.</t>
        </is>
      </c>
    </row>
    <row r="3">
      <c r="A3" s="22" t="inlineStr">
        <is>
          <t>Parameter</t>
        </is>
      </c>
      <c r="B3" s="22" t="inlineStr">
        <is>
          <t>Wert</t>
        </is>
      </c>
      <c r="C3" s="22" t="inlineStr">
        <is>
          <t>Einheit</t>
        </is>
      </c>
      <c r="D3" s="22" t="inlineStr">
        <is>
          <t>Erläuterung</t>
        </is>
      </c>
    </row>
    <row r="4">
      <c r="A4" s="13" t="inlineStr">
        <is>
          <t>Warnschwelle Abweichung</t>
        </is>
      </c>
      <c r="B4" s="37" t="n">
        <v>0.02</v>
      </c>
      <c r="C4" s="13" t="inlineStr">
        <is>
          <t>Prozentpunkte</t>
        </is>
      </c>
      <c r="D4" s="21" t="inlineStr">
        <is>
          <t>Ab dieser positiven Abweichung wird eine Warnung ausgegeben.</t>
        </is>
      </c>
    </row>
    <row r="5">
      <c r="A5" s="10" t="inlineStr">
        <is>
          <t>Frühestes Eingabedatum</t>
        </is>
      </c>
      <c r="B5" s="38" t="n">
        <v>45292</v>
      </c>
      <c r="C5" s="10" t="inlineStr">
        <is>
          <t>Datum</t>
        </is>
      </c>
      <c r="D5" s="20" t="inlineStr">
        <is>
          <t>Untergrenze für Datumsvalidierungen im Blatt Perioden.</t>
        </is>
      </c>
    </row>
    <row r="6">
      <c r="A6" s="13" t="inlineStr">
        <is>
          <t>Spätestes Eingabedatum</t>
        </is>
      </c>
      <c r="B6" s="38" t="n">
        <v>46752</v>
      </c>
      <c r="C6" s="13" t="inlineStr">
        <is>
          <t>Datum</t>
        </is>
      </c>
      <c r="D6" s="21" t="inlineStr">
        <is>
          <t>Obergrenze für Datumsvalidierungen im Blatt Perioden.</t>
        </is>
      </c>
    </row>
    <row r="7"/>
    <row r="8">
      <c r="A8" s="22" t="inlineStr">
        <is>
          <t>Betriebsbereich</t>
        </is>
      </c>
      <c r="B8" s="22" t="inlineStr">
        <is>
          <t>Zielquote</t>
        </is>
      </c>
      <c r="D8" s="22" t="inlineStr">
        <is>
          <t>Fiktive Zuständigkeit</t>
        </is>
      </c>
    </row>
    <row r="9">
      <c r="A9" s="16" t="inlineStr">
        <is>
          <t>Gesamthaus</t>
        </is>
      </c>
      <c r="B9" s="37" t="n">
        <v>0.3</v>
      </c>
      <c r="D9" s="16" t="inlineStr">
        <is>
          <t>Fiktive Betriebsleitung</t>
        </is>
      </c>
    </row>
    <row r="10">
      <c r="A10" s="16" t="inlineStr">
        <is>
          <t>Küche</t>
        </is>
      </c>
      <c r="B10" s="37" t="n">
        <v>0.32</v>
      </c>
      <c r="D10" s="16" t="inlineStr">
        <is>
          <t>Fiktives Küchenteam</t>
        </is>
      </c>
    </row>
    <row r="11">
      <c r="A11" s="16" t="inlineStr">
        <is>
          <t>Bar</t>
        </is>
      </c>
      <c r="B11" s="37" t="n">
        <v>0.24</v>
      </c>
      <c r="D11" s="16" t="inlineStr">
        <is>
          <t>Fiktives Barteam</t>
        </is>
      </c>
    </row>
    <row r="12">
      <c r="A12" s="16" t="inlineStr">
        <is>
          <t>Catering</t>
        </is>
      </c>
      <c r="B12" s="37" t="n">
        <v>0.35</v>
      </c>
      <c r="D12" s="16" t="inlineStr">
        <is>
          <t>Fiktives Cateringteam</t>
        </is>
      </c>
    </row>
  </sheetData>
  <mergeCells count="1">
    <mergeCell ref="A1:D1"/>
  </mergeCells>
  <conditionalFormatting sqref="B5:B6">
    <cfRule type="expression" priority="1" dxfId="2">
      <formula>$B$5&gt;$B$6</formula>
    </cfRule>
  </conditionalFormatting>
  <dataValidations count="3">
    <dataValidation sqref="B4" showErrorMessage="1" showInputMessage="1" allowBlank="0" errorTitle="Ungültige Warnschwelle" error="Bitte eine Warnschwelle zwischen 0 % und 50 % eingeben." promptTitle="Warnschwelle" prompt="Beispiel: 2 % entspricht 0,02." type="decimal" operator="between">
      <formula1>0</formula1>
      <formula2>0.5</formula2>
    </dataValidation>
    <dataValidation sqref="B5:B6" showErrorMessage="1" showInputMessage="1" allowBlank="0" errorTitle="Ungültiges Datum" error="Bitte ein gültiges Datum im vorgesehenen Zeitraum eingeben." type="date" operator="between">
      <formula1>DATE(2016,1,1)</formula1>
      <formula2>DATE(2036,12,31)</formula2>
    </dataValidation>
    <dataValidation sqref="B9:B12" showErrorMessage="1" showInputMessage="1" allowBlank="0" errorTitle="Ungültige Zielquote" error="Bitte eine Zielquote zwischen 0 % und 100 % eingeben." type="decimal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9CED2"/>
    <outlinePr summaryBelow="1" summaryRight="1"/>
    <pageSetUpPr/>
  </sheetPr>
  <dimension ref="A1:C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78" customWidth="1" min="2" max="2"/>
    <col width="48" customWidth="1" min="3" max="3"/>
  </cols>
  <sheetData>
    <row r="1" ht="26" customHeight="1">
      <c r="A1" s="1" t="inlineStr">
        <is>
          <t>Hinweise zur Nutzung und Formelprüfung</t>
        </is>
      </c>
    </row>
    <row r="2">
      <c r="A2" s="2" t="inlineStr">
        <is>
          <t>Die Arbeitsmappe unterstützt ausschließlich die periodische Kalkulation des Wareneinsatzes mit manuell gepflegten Daten.</t>
        </is>
      </c>
    </row>
    <row r="3">
      <c r="A3" s="22" t="inlineStr">
        <is>
          <t>Thema</t>
        </is>
      </c>
      <c r="B3" s="22" t="inlineStr">
        <is>
          <t>Beschreibung</t>
        </is>
      </c>
      <c r="C3" s="22" t="inlineStr">
        <is>
          <t>Prüfbezug</t>
        </is>
      </c>
    </row>
    <row r="4" ht="48" customHeight="1">
      <c r="A4" s="8" t="inlineStr">
        <is>
          <t>Eingaben</t>
        </is>
      </c>
      <c r="B4" s="25" t="inlineStr">
        <is>
          <t>Im Blatt Perioden sind die gelben Zellen A bis I bearbeitbar. Eine Zeile wird aktiv, sobald dort ein Wert eingetragen ist.</t>
        </is>
      </c>
      <c r="C4" s="25" t="inlineStr">
        <is>
          <t>Die Validierungen gelten vollständig für die Zeilen 5 bis 104.</t>
        </is>
      </c>
    </row>
    <row r="5" ht="48" customHeight="1">
      <c r="A5" s="26" t="inlineStr">
        <is>
          <t>Wareneinsatz</t>
        </is>
      </c>
      <c r="B5" s="27" t="inlineStr">
        <is>
          <t>Spalte J berechnet Anfangsbestand aus F plus Einkäufe aus G minus Endbestand aus H. Unvollständige oder negative Ergebnisse bleiben leer.</t>
        </is>
      </c>
      <c r="C5" s="27" t="inlineStr">
        <is>
          <t>Die Summen in der Übersicht berücksichtigen nur auswertbare Zeilen ohne Eingabehinweis.</t>
        </is>
      </c>
    </row>
    <row r="6" ht="48" customHeight="1">
      <c r="A6" s="8" t="inlineStr">
        <is>
          <t>Quote</t>
        </is>
      </c>
      <c r="B6" s="25" t="inlineStr">
        <is>
          <t>Spalte K teilt den Wareneinsatz aus J durch den Nettoumsatz aus I. IFERROR verhindert Fehler bei leerem oder nicht nutzbarem Umsatz.</t>
        </is>
      </c>
      <c r="C6" s="25" t="inlineStr">
        <is>
          <t>Die Gesamtquote in Übersicht B7 nutzt gesamten Wareneinsatz geteilt durch gesamten Nettoumsatz.</t>
        </is>
      </c>
    </row>
    <row r="7" ht="48" customHeight="1">
      <c r="A7" s="26" t="inlineStr">
        <is>
          <t>Ziel und Abweichung</t>
        </is>
      </c>
      <c r="B7" s="27" t="inlineStr">
        <is>
          <t>Spalte L sucht den Betriebsbereich aus D mit VLOOKUP in Parameter A9:B12. Spalte M berechnet Istquote aus K minus Zielquote aus L.</t>
        </is>
      </c>
      <c r="C7" s="27" t="inlineStr">
        <is>
          <t>Die veränderbare Warnschwelle steht in Parameter B4.</t>
        </is>
      </c>
    </row>
    <row r="8" ht="48" customHeight="1">
      <c r="A8" s="8" t="inlineStr">
        <is>
          <t>Warnungen</t>
        </is>
      </c>
      <c r="B8" s="25" t="inlineStr">
        <is>
          <t>Spalte N markiert positive Überschreitungen oberhalb der Warnschwelle. Spalte O weist auf fehlende, widersprüchliche oder nicht auswertbare Eingaben hin.</t>
        </is>
      </c>
      <c r="C8" s="25" t="inlineStr">
        <is>
          <t>Übersicht D5 zählt Warnungen und Eingabehinweise.</t>
        </is>
      </c>
    </row>
    <row r="9" ht="48" customHeight="1">
      <c r="A9" s="26" t="inlineStr">
        <is>
          <t>Erste vorbereitete Zeile</t>
        </is>
      </c>
      <c r="B9" s="27" t="inlineStr">
        <is>
          <t>In Zeile 5 verwenden J5, K5, L5 und M5 ausschließlich die Eingaben derselben Zeile sowie die Parameterliste.</t>
        </is>
      </c>
      <c r="C9" s="27" t="inlineStr">
        <is>
          <t>Bezüge: F5:I5, D5 und Parameter A9:B12.</t>
        </is>
      </c>
    </row>
    <row r="10" ht="48" customHeight="1">
      <c r="A10" s="8" t="inlineStr">
        <is>
          <t>Mittlere vorbereitete Zeile</t>
        </is>
      </c>
      <c r="B10" s="25" t="inlineStr">
        <is>
          <t>In Zeile 54 verwenden J54, K54, L54 und M54 dieselbe Logik; leere Eingabezellen führen optisch zu leeren Ergebnissen.</t>
        </is>
      </c>
      <c r="C10" s="25" t="inlineStr">
        <is>
          <t>Bezüge: F54:I54, D54 und Parameter A9:B12.</t>
        </is>
      </c>
    </row>
    <row r="11" ht="48" customHeight="1">
      <c r="A11" s="26" t="inlineStr">
        <is>
          <t>Letzte vorbereitete Zeile</t>
        </is>
      </c>
      <c r="B11" s="27" t="inlineStr">
        <is>
          <t>In Zeile 104 verwenden J104, K104, L104 und M104 dieselbe Logik. Validierungen und Warnungen enden vollständig in dieser Zeile.</t>
        </is>
      </c>
      <c r="C11" s="27" t="inlineStr">
        <is>
          <t>Bezüge: F104:I104, D104 und Parameter A9:B12.</t>
        </is>
      </c>
    </row>
    <row r="12" ht="48" customHeight="1">
      <c r="A12" s="8" t="inlineStr">
        <is>
          <t>Beispieldaten</t>
        </is>
      </c>
      <c r="B12" s="25" t="inlineStr">
        <is>
          <t>Die Kennungen FIK-001 bis FIK-010, Bereiche und Zuständigkeiten sind eindeutig fiktiv. Eine unvollständige Beispielzeile demonstriert den Eingabehinweis.</t>
        </is>
      </c>
      <c r="C12" s="25" t="inlineStr">
        <is>
          <t>Die Beispiele enthalten Werte im Zielbereich, Überschreitungen und Werte unter dem Ziel.</t>
        </is>
      </c>
    </row>
    <row r="13" ht="48" customHeight="1">
      <c r="A13" s="26" t="inlineStr">
        <is>
          <t>Abgrenzung</t>
        </is>
      </c>
      <c r="B13" s="27" t="inlineStr">
        <is>
          <t>Die Datei ist kein ERP-System, kein amtliches Dokument und bietet keine Echtzeitsynchronisierung, Zertifizierung, Rechts- oder Steuerberatung.</t>
        </is>
      </c>
      <c r="C13" s="27" t="inlineStr">
        <is>
          <t>Sätze und Schwellen sind veränderbare Annahmen und keine garantierten Vorgaben.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Gastronomie-Arbeitsbereich</dc:creator>
  <dc:title xmlns:dc="http://purl.org/dc/elements/1.1/">Wareneinsatz Kalkulation Gastronomie</dc:title>
  <dc:description xmlns:dc="http://purl.org/dc/elements/1.1/">Bearbeitbare Kalkulationshilfe ohne ERP-, Synchronisierungs- oder Konformitätsversprechen</dc:description>
  <dc:subject xmlns:dc="http://purl.org/dc/elements/1.1/">Wareneinsatzquote aus Anfangsbestand, Einkauf und Endbestand</dc:subject>
  <dcterms:created xmlns:dcterms="http://purl.org/dc/terms/" xmlns:xsi="http://www.w3.org/2001/XMLSchema-instance" xsi:type="dcterms:W3CDTF">2026-09-08T10:54:46Z</dcterms:created>
  <dcterms:modified xmlns:dcterms="http://purl.org/dc/terms/" xmlns:xsi="http://www.w3.org/2001/XMLSchema-instance" xsi:type="dcterms:W3CDTF">2026-09-08T10:54:46Z</dcterms:modified>
</cp:coreProperties>
</file>