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Übersicht" sheetId="1" state="visible" r:id="rId1"/>
    <sheet xmlns:r="http://schemas.openxmlformats.org/officeDocument/2006/relationships" name="Einstellungen" sheetId="2" state="visible" r:id="rId2"/>
    <sheet xmlns:r="http://schemas.openxmlformats.org/officeDocument/2006/relationships" name="Team" sheetId="3" state="visible" r:id="rId3"/>
    <sheet xmlns:r="http://schemas.openxmlformats.org/officeDocument/2006/relationships" name="Urlaubsanträge" sheetId="4" state="visible" r:id="rId4"/>
    <sheet xmlns:r="http://schemas.openxmlformats.org/officeDocument/2006/relationships" name="Tagesübersicht" sheetId="5" state="visible" r:id="rId5"/>
  </sheets>
  <definedNames>
    <definedName name="_xlnm._FilterDatabase" localSheetId="2" hidden="1">'Team'!$A$1:$Q$51</definedName>
    <definedName name="_xlnm._FilterDatabase" localSheetId="3" hidden="1">'Urlaubsanträge'!$A$1:$K$201</definedName>
    <definedName name="_xlnm._FilterDatabase" localSheetId="4" hidden="1">'Tagesübersicht'!$A$5:$I$371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1">
    <numFmt numFmtId="164" formatCode="DD.MM.YYYY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b val="1"/>
      <color rgb="00FFFFFF"/>
      <sz val="10"/>
    </font>
    <font>
      <name val="Aptos"/>
      <color rgb="00132238"/>
      <sz val="10"/>
    </font>
    <font>
      <name val="Aptos"/>
      <color rgb="000563C1"/>
      <sz val="10"/>
      <u val="single"/>
    </font>
    <font>
      <name val="Aptos"/>
      <b val="1"/>
      <color rgb="00132238"/>
      <sz val="10"/>
    </font>
  </fonts>
  <fills count="8">
    <fill>
      <patternFill/>
    </fill>
    <fill>
      <patternFill patternType="gray125"/>
    </fill>
    <fill>
      <patternFill patternType="solid">
        <fgColor rgb="00132238"/>
      </patternFill>
    </fill>
    <fill>
      <patternFill patternType="solid">
        <fgColor rgb="00A84F2A"/>
      </patternFill>
    </fill>
    <fill>
      <patternFill patternType="solid">
        <fgColor rgb="00F5F1E7"/>
      </patternFill>
    </fill>
    <fill>
      <patternFill patternType="solid">
        <fgColor rgb="00FFFFFF"/>
      </patternFill>
    </fill>
    <fill>
      <patternFill patternType="solid">
        <fgColor rgb="00E7E6E6"/>
      </patternFill>
    </fill>
    <fill>
      <patternFill patternType="solid">
        <fgColor rgb="00FFF0AE"/>
      </patternFill>
    </fill>
  </fills>
  <borders count="6">
    <border>
      <left/>
      <right/>
      <top/>
      <bottom/>
      <diagonal/>
    </border>
    <border>
      <left style="thin">
        <color rgb="00C9CED2"/>
      </left>
      <right style="thin">
        <color rgb="00C9CED2"/>
      </right>
      <top style="thin">
        <color rgb="00C9CED2"/>
      </top>
      <bottom style="thin">
        <color rgb="00C9CED2"/>
      </bottom>
    </border>
    <border>
      <left/>
      <right/>
      <top style="thin">
        <color rgb="00C9CED2"/>
      </top>
      <bottom/>
      <diagonal/>
    </border>
    <border>
      <left/>
      <right style="thin">
        <color rgb="00C9CED2"/>
      </right>
      <top style="thin">
        <color rgb="00C9CED2"/>
      </top>
      <bottom/>
      <diagonal/>
    </border>
    <border>
      <left/>
      <right/>
      <top style="thin">
        <color rgb="00C9CED2"/>
      </top>
      <bottom style="thin">
        <color rgb="00C9CED2"/>
      </bottom>
      <diagonal/>
    </border>
    <border>
      <left/>
      <right style="thin">
        <color rgb="00C9CED2"/>
      </right>
      <top style="thin">
        <color rgb="00C9CED2"/>
      </top>
      <bottom style="thin">
        <color rgb="00C9CED2"/>
      </bottom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 wrapText="1"/>
    </xf>
    <xf numFmtId="0" fontId="3" fillId="5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center"/>
    </xf>
    <xf numFmtId="0" fontId="5" fillId="6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left" vertical="center" wrapText="1"/>
    </xf>
    <xf numFmtId="0" fontId="2" fillId="3" borderId="1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/>
    </xf>
    <xf numFmtId="164" fontId="3" fillId="7" borderId="1" applyAlignment="1" pivotButton="0" quotePrefix="0" xfId="0">
      <alignment horizontal="left" vertical="center"/>
    </xf>
    <xf numFmtId="0" fontId="3" fillId="0" borderId="1" applyAlignment="1" pivotButton="0" quotePrefix="0" xfId="0">
      <alignment horizontal="left" vertical="center"/>
    </xf>
    <xf numFmtId="0" fontId="3" fillId="7" borderId="1" applyAlignment="1" pivotButton="0" quotePrefix="0" xfId="0">
      <alignment horizontal="left" vertical="center"/>
    </xf>
    <xf numFmtId="0" fontId="3" fillId="5" borderId="1" applyAlignment="1" pivotButton="0" quotePrefix="0" xfId="0">
      <alignment horizontal="left" vertical="center"/>
    </xf>
    <xf numFmtId="0" fontId="3" fillId="3" borderId="1" applyAlignment="1" pivotButton="0" quotePrefix="0" xfId="0">
      <alignment horizontal="left" vertical="center"/>
    </xf>
    <xf numFmtId="0" fontId="3" fillId="6" borderId="1" applyAlignment="1" pivotButton="0" quotePrefix="0" xfId="0">
      <alignment horizontal="left" vertical="center"/>
    </xf>
    <xf numFmtId="1" fontId="3" fillId="7" borderId="1" applyAlignment="1" pivotButton="0" quotePrefix="0" xfId="0">
      <alignment horizontal="left" vertical="center"/>
    </xf>
    <xf numFmtId="0" fontId="3" fillId="7" borderId="1" applyAlignment="1" pivotButton="0" quotePrefix="0" xfId="0">
      <alignment horizontal="center" vertical="center"/>
    </xf>
    <xf numFmtId="2" fontId="3" fillId="7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center" vertical="center"/>
    </xf>
    <xf numFmtId="2" fontId="3" fillId="6" borderId="1" applyAlignment="1" pivotButton="0" quotePrefix="0" xfId="0">
      <alignment horizontal="center" vertical="center"/>
    </xf>
    <xf numFmtId="0" fontId="0" fillId="6" borderId="1" pivotButton="0" quotePrefix="0" xfId="0"/>
    <xf numFmtId="164" fontId="3" fillId="7" borderId="1" applyAlignment="1" pivotButton="0" quotePrefix="0" xfId="0">
      <alignment horizontal="center" vertical="center"/>
    </xf>
    <xf numFmtId="1" fontId="5" fillId="6" borderId="1" applyAlignment="1" pivotButton="0" quotePrefix="0" xfId="0">
      <alignment horizontal="center" vertical="center"/>
    </xf>
    <xf numFmtId="2" fontId="5" fillId="6" borderId="1" applyAlignment="1" pivotButton="0" quotePrefix="0" xfId="0">
      <alignment horizontal="center" vertical="center"/>
    </xf>
    <xf numFmtId="164" fontId="3" fillId="6" borderId="1" applyAlignment="1" pivotButton="0" quotePrefix="0" xfId="0">
      <alignment horizontal="center" vertical="center"/>
    </xf>
    <xf numFmtId="1" fontId="3" fillId="6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164" fontId="3" fillId="7" borderId="1" applyAlignment="1" pivotButton="0" quotePrefix="0" xfId="0">
      <alignment horizontal="left" vertical="center"/>
    </xf>
    <xf numFmtId="164" fontId="3" fillId="7" borderId="1" applyAlignment="1" pivotButton="0" quotePrefix="0" xfId="0">
      <alignment horizontal="center" vertical="center"/>
    </xf>
    <xf numFmtId="164" fontId="3" fillId="6" borderId="1" applyAlignment="1" pivotButton="0" quotePrefix="0" xfId="0">
      <alignment horizontal="center" vertical="center"/>
    </xf>
  </cellXfs>
  <cellStyles count="1">
    <cellStyle name="Normal" xfId="0" builtinId="0" hidden="0"/>
  </cellStyles>
  <dxfs count="5">
    <dxf>
      <font>
        <name val="Aptos"/>
        <b val="1"/>
        <color rgb="009C0006"/>
        <sz val="10"/>
      </font>
      <fill>
        <patternFill patternType="solid">
          <fgColor rgb="00F4CCCC"/>
        </patternFill>
      </fill>
    </dxf>
    <dxf>
      <font>
        <name val="Aptos"/>
        <b val="1"/>
        <color rgb="00FFFFFF"/>
        <sz val="10"/>
      </font>
      <fill>
        <patternFill patternType="solid">
          <fgColor rgb="00C00000"/>
        </patternFill>
      </fill>
    </dxf>
    <dxf>
      <font>
        <name val="Aptos"/>
        <color rgb="00666666"/>
        <sz val="10"/>
      </font>
      <fill>
        <patternFill patternType="solid">
          <fgColor rgb="00D9D9D9"/>
        </patternFill>
      </fill>
    </dxf>
    <dxf>
      <font>
        <name val="Aptos"/>
        <b val="1"/>
        <color rgb="00132238"/>
        <sz val="10"/>
      </font>
      <fill>
        <patternFill patternType="solid">
          <fgColor rgb="00FFF0AE"/>
        </patternFill>
      </fill>
    </dxf>
    <dxf>
      <font>
        <name val="Aptos"/>
        <b val="1"/>
        <color rgb="00FFFFFF"/>
        <sz val="10"/>
      </font>
      <fill>
        <patternFill patternType="solid">
          <fgColor rgb="002F6B4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instellungen'!A1" TargetMode="External" Id="rId1"/><Relationship Type="http://schemas.openxmlformats.org/officeDocument/2006/relationships/hyperlink" Target="#'Team'!A1" TargetMode="External" Id="rId2"/><Relationship Type="http://schemas.openxmlformats.org/officeDocument/2006/relationships/hyperlink" Target="#'Urlaubsantr&#228;ge'!A1" TargetMode="External" Id="rId3"/><Relationship Type="http://schemas.openxmlformats.org/officeDocument/2006/relationships/hyperlink" Target="#'Tages&#252;bersicht'!A1" TargetMode="External" Id="rId4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7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48" customWidth="1" min="2" max="2"/>
    <col width="54" customWidth="1" min="3" max="3"/>
    <col width="22" customWidth="1" min="4" max="4"/>
    <col width="4" customWidth="1" min="5" max="5"/>
    <col width="4" customWidth="1" min="6" max="6"/>
    <col width="4" customWidth="1" min="7" max="7"/>
    <col width="4" customWidth="1" min="8" max="8"/>
  </cols>
  <sheetData>
    <row r="1" ht="28" customHeight="1">
      <c r="A1" s="1" t="inlineStr">
        <is>
          <t>Urlaubsplan Gastronomie – fiktiver Beispielbetrieb</t>
        </is>
      </c>
      <c r="B1" s="30" t="n"/>
      <c r="C1" s="30" t="n"/>
      <c r="D1" s="30" t="n"/>
      <c r="E1" s="30" t="n"/>
      <c r="F1" s="30" t="n"/>
      <c r="G1" s="30" t="n"/>
      <c r="H1" s="31" t="n"/>
    </row>
    <row r="2"/>
    <row r="3">
      <c r="A3" s="2" t="inlineStr">
        <is>
          <t>Schritt</t>
        </is>
      </c>
      <c r="B3" s="2" t="inlineStr">
        <is>
          <t>Prüfung</t>
        </is>
      </c>
      <c r="C3" s="2" t="inlineStr">
        <is>
          <t>Entscheidungshinweis</t>
        </is>
      </c>
      <c r="D3" s="2" t="inlineStr">
        <is>
          <t>Arbeitsblatt</t>
        </is>
      </c>
    </row>
    <row r="4">
      <c r="A4" s="3" t="inlineStr">
        <is>
          <t>1</t>
        </is>
      </c>
      <c r="B4" s="3" t="inlineStr">
        <is>
          <t>Zeitraum, Grenzwerte und Listen prüfen</t>
        </is>
      </c>
      <c r="C4" s="3" t="inlineStr">
        <is>
          <t>Interne Planungswerte vor der Erfassung bestätigen.</t>
        </is>
      </c>
      <c r="D4" s="4" t="inlineStr">
        <is>
          <t>Einstellungen</t>
        </is>
      </c>
    </row>
    <row r="5">
      <c r="A5" s="5" t="inlineStr">
        <is>
          <t>2</t>
        </is>
      </c>
      <c r="B5" s="5" t="inlineStr">
        <is>
          <t>Team und regelmäßige Arbeitstage pflegen</t>
        </is>
      </c>
      <c r="C5" s="5" t="inlineStr">
        <is>
          <t>Kürzel, Bereich, Konto und Wochenmuster kontrollieren.</t>
        </is>
      </c>
      <c r="D5" s="6" t="inlineStr">
        <is>
          <t>Team</t>
        </is>
      </c>
    </row>
    <row r="6">
      <c r="A6" s="3" t="inlineStr">
        <is>
          <t>3</t>
        </is>
      </c>
      <c r="B6" s="3" t="inlineStr">
        <is>
          <t>Antrag erfassen und Warnspalten prüfen</t>
        </is>
      </c>
      <c r="C6" s="3" t="inlineStr">
        <is>
          <t>Datums-, Konto- und Personenüberschneidungen beachten.</t>
        </is>
      </c>
      <c r="D6" s="4" t="inlineStr">
        <is>
          <t>Urlaubsanträge</t>
        </is>
      </c>
    </row>
    <row r="7">
      <c r="A7" s="5" t="inlineStr">
        <is>
          <t>4</t>
        </is>
      </c>
      <c r="B7" s="5" t="inlineStr">
        <is>
          <t>Betroffene Kalendertage prüfen</t>
        </is>
      </c>
      <c r="C7" s="5" t="inlineStr">
        <is>
          <t>Genehmigte Abwesenheiten mit dem Bereichsgrenzwert vergleichen.</t>
        </is>
      </c>
      <c r="D7" s="6" t="inlineStr">
        <is>
          <t>Tagesübersicht</t>
        </is>
      </c>
    </row>
    <row r="8"/>
    <row r="9">
      <c r="A9" s="7" t="inlineStr">
        <is>
          <t>Planungszeitraum</t>
        </is>
      </c>
      <c r="B9" s="8">
        <f>IF(OR(Einstellungen!$B$2="",Einstellungen!$B$3=""),"Zeitraum unvollständig",TEXT(Einstellungen!$B$2,"dd.mm.yyyy")&amp;" bis "&amp;TEXT(Einstellungen!$B$3,"dd.mm.yyyy"))</f>
        <v/>
      </c>
    </row>
    <row r="10"/>
    <row r="11" ht="38" customHeight="1">
      <c r="A11" s="9" t="inlineStr">
        <is>
          <t>Entscheidungsregel</t>
        </is>
      </c>
      <c r="B11" s="5" t="inlineStr">
        <is>
          <t>Eine interne Freigabe erst erwägen, wenn Datumswarnung, Kontowarnung und eigene Überschneidung leer sind und die betroffenen Tage den Bereichsgrenzwert nicht überschreiten.</t>
        </is>
      </c>
    </row>
    <row r="12" ht="38" customHeight="1">
      <c r="A12" s="9" t="inlineStr">
        <is>
          <t>Prüfhinweis</t>
        </is>
      </c>
      <c r="B12" s="5" t="inlineStr">
        <is>
          <t>Die Tagesübersicht zählt genehmigte Anträge. Bei einem beantragten Zeitraum ist deshalb zusätzlich zu prüfen, ob eine weitere Person im betroffenen Bereich noch innerhalb des Grenzwerts liegt.</t>
        </is>
      </c>
    </row>
    <row r="13" ht="38" customHeight="1">
      <c r="A13" s="9" t="inlineStr">
        <is>
          <t>Abgrenzung</t>
        </is>
      </c>
      <c r="B13" s="5" t="inlineStr">
        <is>
          <t>Die Arbeitsmappe ersetzt weder Dienst- oder Schichtplanung noch Zeiterfassung, Lohnabrechnung, Feiertagsermittlung oder rechtliche Anspruchsprüfung.</t>
        </is>
      </c>
    </row>
    <row r="14" ht="38" customHeight="1">
      <c r="A14" s="9" t="inlineStr">
        <is>
          <t>Beispieldaten</t>
        </is>
      </c>
      <c r="B14" s="5" t="inlineStr">
        <is>
          <t>Alle Personalkürzel, Anzeigenamen und Vorgänge sind ausdrücklich fiktiv.</t>
        </is>
      </c>
    </row>
    <row r="15"/>
    <row r="16"/>
    <row r="17">
      <c r="A17" s="10" t="inlineStr">
        <is>
          <t>Farbkennzeichnung</t>
        </is>
      </c>
      <c r="B17" s="3" t="inlineStr">
        <is>
          <t>Gelb: Eingabe | Hellgrau: Formel | Grün: genehmigt | Rot: Warnung</t>
        </is>
      </c>
    </row>
  </sheetData>
  <mergeCells count="1">
    <mergeCell ref="A1:H1"/>
  </mergeCells>
  <hyperlinks>
    <hyperlink xmlns:r="http://schemas.openxmlformats.org/officeDocument/2006/relationships" ref="D4" r:id="rId1"/>
    <hyperlink xmlns:r="http://schemas.openxmlformats.org/officeDocument/2006/relationships" ref="D5" r:id="rId2"/>
    <hyperlink xmlns:r="http://schemas.openxmlformats.org/officeDocument/2006/relationships" ref="D6" r:id="rId3"/>
    <hyperlink xmlns:r="http://schemas.openxmlformats.org/officeDocument/2006/relationships" ref="D7" r:id="rId4"/>
  </hyperlinks>
  <pageMargins left="0.3" right="0.3" top="0.5" bottom="0.5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4"/>
  <sheetViews>
    <sheetView showGridLines="0"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22" customWidth="1" min="3" max="3"/>
    <col width="20" customWidth="1" min="4" max="4"/>
    <col width="24" customWidth="1" min="5" max="5"/>
    <col width="18" customWidth="1" min="6" max="6"/>
  </cols>
  <sheetData>
    <row r="1">
      <c r="A1" s="11" t="inlineStr">
        <is>
          <t>Planungsparameter</t>
        </is>
      </c>
      <c r="B1" s="11" t="n"/>
      <c r="C1" s="11" t="inlineStr">
        <is>
          <t>Zulässige Bereiche</t>
        </is>
      </c>
      <c r="D1" s="11" t="n"/>
      <c r="E1" s="11" t="inlineStr">
        <is>
          <t>Zulässige Statuswerte</t>
        </is>
      </c>
      <c r="F1" s="11" t="n"/>
    </row>
    <row r="2">
      <c r="A2" s="12" t="inlineStr">
        <is>
          <t>Planungsbeginn</t>
        </is>
      </c>
      <c r="B2" s="32" t="n">
        <v>46388</v>
      </c>
      <c r="C2" s="14" t="n"/>
      <c r="D2" s="15" t="inlineStr">
        <is>
          <t>Küche</t>
        </is>
      </c>
      <c r="E2" s="14" t="n"/>
      <c r="F2" s="15" t="inlineStr">
        <is>
          <t>Beantragt</t>
        </is>
      </c>
    </row>
    <row r="3">
      <c r="A3" s="16" t="inlineStr">
        <is>
          <t>Planungsende</t>
        </is>
      </c>
      <c r="B3" s="32" t="n">
        <v>46752</v>
      </c>
      <c r="C3" s="14" t="n"/>
      <c r="D3" s="15" t="inlineStr">
        <is>
          <t>Service</t>
        </is>
      </c>
      <c r="E3" s="14" t="n"/>
      <c r="F3" s="15" t="inlineStr">
        <is>
          <t>Genehmigt</t>
        </is>
      </c>
    </row>
    <row r="4">
      <c r="A4" s="17" t="inlineStr">
        <is>
          <t>Maximal gleichzeitig abwesend</t>
        </is>
      </c>
      <c r="B4" s="17" t="n"/>
      <c r="C4" s="14" t="n"/>
      <c r="D4" s="15" t="inlineStr">
        <is>
          <t>Bar</t>
        </is>
      </c>
      <c r="E4" s="14" t="n"/>
      <c r="F4" s="15" t="inlineStr">
        <is>
          <t>Abgelehnt</t>
        </is>
      </c>
    </row>
    <row r="5">
      <c r="A5" s="18" t="inlineStr">
        <is>
          <t>Küche</t>
        </is>
      </c>
      <c r="B5" s="19" t="n">
        <v>1</v>
      </c>
      <c r="C5" s="14" t="n"/>
      <c r="D5" s="15" t="inlineStr">
        <is>
          <t>Verwaltung</t>
        </is>
      </c>
    </row>
    <row r="6">
      <c r="A6" s="18" t="inlineStr">
        <is>
          <t>Service</t>
        </is>
      </c>
      <c r="B6" s="19" t="n">
        <v>2</v>
      </c>
    </row>
    <row r="7">
      <c r="A7" s="18" t="inlineStr">
        <is>
          <t>Bar</t>
        </is>
      </c>
      <c r="B7" s="19" t="n">
        <v>1</v>
      </c>
    </row>
    <row r="8">
      <c r="A8" s="18" t="inlineStr">
        <is>
          <t>Verwaltung</t>
        </is>
      </c>
      <c r="B8" s="19" t="n">
        <v>1</v>
      </c>
    </row>
    <row r="9"/>
    <row r="10">
      <c r="A10" s="2" t="inlineStr">
        <is>
          <t>Nicht als Urlaubstag zählen</t>
        </is>
      </c>
      <c r="B10" s="2" t="n"/>
    </row>
    <row r="11">
      <c r="A11" s="11" t="inlineStr">
        <is>
          <t>Optionaler Eintrag</t>
        </is>
      </c>
      <c r="B11" s="11" t="inlineStr">
        <is>
          <t>Datum</t>
        </is>
      </c>
    </row>
    <row r="12">
      <c r="A12" s="12" t="inlineStr">
        <is>
          <t>Eintrag 01</t>
        </is>
      </c>
      <c r="B12" s="32" t="n"/>
    </row>
    <row r="13">
      <c r="A13" s="16" t="inlineStr">
        <is>
          <t>Eintrag 02</t>
        </is>
      </c>
      <c r="B13" s="32" t="n"/>
    </row>
    <row r="14">
      <c r="A14" s="12" t="inlineStr">
        <is>
          <t>Eintrag 03</t>
        </is>
      </c>
      <c r="B14" s="32" t="n"/>
    </row>
    <row r="15">
      <c r="A15" s="16" t="inlineStr">
        <is>
          <t>Eintrag 04</t>
        </is>
      </c>
      <c r="B15" s="32" t="n"/>
    </row>
    <row r="16">
      <c r="A16" s="12" t="inlineStr">
        <is>
          <t>Eintrag 05</t>
        </is>
      </c>
      <c r="B16" s="32" t="n"/>
    </row>
    <row r="17">
      <c r="A17" s="16" t="inlineStr">
        <is>
          <t>Eintrag 06</t>
        </is>
      </c>
      <c r="B17" s="32" t="n"/>
    </row>
    <row r="18">
      <c r="A18" s="12" t="inlineStr">
        <is>
          <t>Eintrag 07</t>
        </is>
      </c>
      <c r="B18" s="32" t="n"/>
    </row>
    <row r="19">
      <c r="A19" s="16" t="inlineStr">
        <is>
          <t>Eintrag 08</t>
        </is>
      </c>
      <c r="B19" s="32" t="n"/>
    </row>
    <row r="20">
      <c r="A20" s="12" t="inlineStr">
        <is>
          <t>Eintrag 09</t>
        </is>
      </c>
      <c r="B20" s="32" t="n"/>
    </row>
    <row r="21">
      <c r="A21" s="16" t="inlineStr">
        <is>
          <t>Eintrag 10</t>
        </is>
      </c>
      <c r="B21" s="32" t="n"/>
    </row>
    <row r="22">
      <c r="A22" s="12" t="inlineStr">
        <is>
          <t>Eintrag 11</t>
        </is>
      </c>
      <c r="B22" s="32" t="n"/>
    </row>
    <row r="23">
      <c r="A23" s="16" t="inlineStr">
        <is>
          <t>Eintrag 12</t>
        </is>
      </c>
      <c r="B23" s="32" t="n"/>
    </row>
    <row r="24">
      <c r="A24" s="12" t="inlineStr">
        <is>
          <t>Eintrag 13</t>
        </is>
      </c>
      <c r="B24" s="32" t="n"/>
    </row>
    <row r="25">
      <c r="A25" s="16" t="inlineStr">
        <is>
          <t>Eintrag 14</t>
        </is>
      </c>
      <c r="B25" s="32" t="n"/>
    </row>
    <row r="26">
      <c r="A26" s="12" t="inlineStr">
        <is>
          <t>Eintrag 15</t>
        </is>
      </c>
      <c r="B26" s="32" t="n"/>
    </row>
    <row r="27">
      <c r="A27" s="16" t="inlineStr">
        <is>
          <t>Eintrag 16</t>
        </is>
      </c>
      <c r="B27" s="32" t="n"/>
    </row>
    <row r="28">
      <c r="A28" s="12" t="inlineStr">
        <is>
          <t>Eintrag 17</t>
        </is>
      </c>
      <c r="B28" s="32" t="n"/>
    </row>
    <row r="29">
      <c r="A29" s="16" t="inlineStr">
        <is>
          <t>Eintrag 18</t>
        </is>
      </c>
      <c r="B29" s="32" t="n"/>
    </row>
    <row r="30">
      <c r="A30" s="12" t="inlineStr">
        <is>
          <t>Eintrag 19</t>
        </is>
      </c>
      <c r="B30" s="32" t="n"/>
    </row>
    <row r="31">
      <c r="A31" s="16" t="inlineStr">
        <is>
          <t>Eintrag 20</t>
        </is>
      </c>
      <c r="B31" s="32" t="n"/>
    </row>
    <row r="32">
      <c r="A32" s="12" t="inlineStr">
        <is>
          <t>Eintrag 21</t>
        </is>
      </c>
      <c r="B32" s="32" t="n"/>
    </row>
    <row r="33">
      <c r="A33" s="16" t="inlineStr">
        <is>
          <t>Eintrag 22</t>
        </is>
      </c>
      <c r="B33" s="32" t="n"/>
    </row>
    <row r="34">
      <c r="A34" s="12" t="inlineStr">
        <is>
          <t>Eintrag 23</t>
        </is>
      </c>
      <c r="B34" s="32" t="n"/>
    </row>
    <row r="35">
      <c r="A35" s="16" t="inlineStr">
        <is>
          <t>Eintrag 24</t>
        </is>
      </c>
      <c r="B35" s="32" t="n"/>
    </row>
    <row r="36">
      <c r="A36" s="12" t="inlineStr">
        <is>
          <t>Eintrag 25</t>
        </is>
      </c>
      <c r="B36" s="32" t="n"/>
    </row>
    <row r="37">
      <c r="A37" s="16" t="inlineStr">
        <is>
          <t>Eintrag 26</t>
        </is>
      </c>
      <c r="B37" s="32" t="n"/>
    </row>
    <row r="38">
      <c r="A38" s="12" t="inlineStr">
        <is>
          <t>Eintrag 27</t>
        </is>
      </c>
      <c r="B38" s="32" t="n"/>
    </row>
    <row r="39">
      <c r="A39" s="16" t="inlineStr">
        <is>
          <t>Eintrag 28</t>
        </is>
      </c>
      <c r="B39" s="32" t="n"/>
    </row>
    <row r="40">
      <c r="A40" s="12" t="inlineStr">
        <is>
          <t>Eintrag 29</t>
        </is>
      </c>
      <c r="B40" s="32" t="n"/>
    </row>
    <row r="41">
      <c r="A41" s="16" t="inlineStr">
        <is>
          <t>Eintrag 30</t>
        </is>
      </c>
      <c r="B41" s="32" t="n"/>
    </row>
    <row r="42"/>
    <row r="43" ht="34" customHeight="1">
      <c r="A43" s="7" t="inlineStr">
        <is>
          <t>Hinweis</t>
        </is>
      </c>
      <c r="B43" s="3" t="inlineStr">
        <is>
          <t>Diese Datumswerte werden ausschließlich manuell gepflegt. Sie sind keine automatisch ermittelten oder gesetzlichen Feiertage.</t>
        </is>
      </c>
    </row>
    <row r="44" ht="34" customHeight="1">
      <c r="A44" s="7" t="inlineStr">
        <is>
          <t>Planungscharakter</t>
        </is>
      </c>
      <c r="B44" s="3" t="inlineStr">
        <is>
          <t>Grenzwerte und Urlaubskonten sind veränderbare interne Annahmen und keine rechtliche Bewertung.</t>
        </is>
      </c>
    </row>
  </sheetData>
  <conditionalFormatting sqref="B3">
    <cfRule type="expression" priority="1" dxfId="0">
      <formula>AND($B$2&lt;&gt;"",$B$3&lt;&gt;"",OR($B$3&lt;$B$2,$B$3&gt;$B$2+365))</formula>
    </cfRule>
  </conditionalFormatting>
  <dataValidations count="4">
    <dataValidation sqref="B2" showErrorMessage="1" showInputMessage="1" allowBlank="0" errorTitle="Ungültiger Planungsbeginn" error="Bitte ein gültiges Datum eingeben." type="custom">
      <formula1>=ISNUMBER(B2)</formula1>
    </dataValidation>
    <dataValidation sqref="B3" showErrorMessage="1" showInputMessage="1" allowBlank="0" errorTitle="Ungültiges Planungsende" error="Das Planungsende muss am oder nach dem Beginn und höchstens 365 Tage nach dem Planungsbeginn liegen." type="custom">
      <formula1>=AND(ISNUMBER(B3),B3&gt;=B2,B3&lt;=B2+365)</formula1>
    </dataValidation>
    <dataValidation sqref="B5:B8" showErrorMessage="1" showInputMessage="1" allowBlank="0" errorTitle="Ungültiger Grenzwert" error="Bitte eine ganze Zahl zwischen 0 und 20 eingeben." type="whole" operator="between">
      <formula1>0</formula1>
      <formula2>20</formula2>
    </dataValidation>
    <dataValidation sqref="B12:B41" showErrorMessage="1" showInputMessage="1" allowBlank="1" errorTitle="Ungültiges Datum" error="Das Datum muss innerhalb des Planungszeitraums liegen." type="custom">
      <formula1>=OR(B12="",AND(ISNUMBER(B12),B12&gt;=$B$2,B12&lt;=$B$3))</formula1>
    </dataValidation>
  </dataValidations>
  <pageMargins left="0.3" right="0.3" top="0.5" bottom="0.5" header="0.5" footer="0.5"/>
  <pageSetup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R51"/>
  <sheetViews>
    <sheetView showGridLines="0"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2" customWidth="1" min="2" max="2"/>
    <col width="15" customWidth="1" min="3" max="3"/>
    <col width="10" customWidth="1" min="4" max="4"/>
    <col width="17" customWidth="1" min="5" max="5"/>
    <col width="12" customWidth="1" min="6" max="6"/>
    <col width="29" customWidth="1" min="7" max="7"/>
    <col width="11" customWidth="1" min="8" max="8"/>
    <col width="11" customWidth="1" min="9" max="9"/>
    <col width="11" customWidth="1" min="10" max="10"/>
    <col width="12" customWidth="1" min="11" max="11"/>
    <col width="11" customWidth="1" min="12" max="12"/>
    <col width="11" customWidth="1" min="13" max="13"/>
    <col width="11" customWidth="1" min="14" max="14"/>
    <col width="16" customWidth="1" min="15" max="15"/>
    <col width="24" customWidth="1" min="16" max="16"/>
    <col width="14" customWidth="1" min="17" max="17"/>
    <col hidden="1" width="13" customWidth="1" min="18" max="18"/>
  </cols>
  <sheetData>
    <row r="1" ht="42" customHeight="1">
      <c r="A1" s="11" t="inlineStr">
        <is>
          <t>Personalkürzel</t>
        </is>
      </c>
      <c r="B1" s="11" t="inlineStr">
        <is>
          <t>Anzeigename</t>
        </is>
      </c>
      <c r="C1" s="11" t="inlineStr">
        <is>
          <t>Bereich</t>
        </is>
      </c>
      <c r="D1" s="11" t="inlineStr">
        <is>
          <t>Aktiv</t>
        </is>
      </c>
      <c r="E1" s="11" t="inlineStr">
        <is>
          <t>Jahresanspruch</t>
        </is>
      </c>
      <c r="F1" s="11" t="inlineStr">
        <is>
          <t>Übertrag</t>
        </is>
      </c>
      <c r="G1" s="11" t="inlineStr">
        <is>
          <t>Vor Planungsbeginn verbraucht</t>
        </is>
      </c>
      <c r="H1" s="11" t="inlineStr">
        <is>
          <t>Montag</t>
        </is>
      </c>
      <c r="I1" s="11" t="inlineStr">
        <is>
          <t>Dienstag</t>
        </is>
      </c>
      <c r="J1" s="11" t="inlineStr">
        <is>
          <t>Mittwoch</t>
        </is>
      </c>
      <c r="K1" s="11" t="inlineStr">
        <is>
          <t>Donnerstag</t>
        </is>
      </c>
      <c r="L1" s="11" t="inlineStr">
        <is>
          <t>Freitag</t>
        </is>
      </c>
      <c r="M1" s="11" t="inlineStr">
        <is>
          <t>Samstag</t>
        </is>
      </c>
      <c r="N1" s="11" t="inlineStr">
        <is>
          <t>Sonntag</t>
        </is>
      </c>
      <c r="O1" s="11" t="inlineStr">
        <is>
          <t>Wochenmuster</t>
        </is>
      </c>
      <c r="P1" s="11" t="inlineStr">
        <is>
          <t>Genehmigte Urlaubstage</t>
        </is>
      </c>
      <c r="Q1" s="11" t="inlineStr">
        <is>
          <t>Resttage</t>
        </is>
      </c>
      <c r="R1" t="inlineStr">
        <is>
          <t>Bereichsliste für Auswahl</t>
        </is>
      </c>
    </row>
    <row r="2">
      <c r="A2" s="15" t="inlineStr">
        <is>
          <t>K001</t>
        </is>
      </c>
      <c r="B2" s="15" t="inlineStr">
        <is>
          <t>Alex Beispiel</t>
        </is>
      </c>
      <c r="C2" s="20" t="inlineStr">
        <is>
          <t>Küche</t>
        </is>
      </c>
      <c r="D2" s="20" t="inlineStr">
        <is>
          <t>Ja</t>
        </is>
      </c>
      <c r="E2" s="21" t="n">
        <v>28</v>
      </c>
      <c r="F2" s="21" t="n">
        <v>2</v>
      </c>
      <c r="G2" s="21" t="n">
        <v>1</v>
      </c>
      <c r="H2" s="20" t="inlineStr">
        <is>
          <t>Ja</t>
        </is>
      </c>
      <c r="I2" s="20" t="inlineStr">
        <is>
          <t>Ja</t>
        </is>
      </c>
      <c r="J2" s="20" t="inlineStr">
        <is>
          <t>Ja</t>
        </is>
      </c>
      <c r="K2" s="20" t="inlineStr">
        <is>
          <t>Ja</t>
        </is>
      </c>
      <c r="L2" s="20" t="inlineStr">
        <is>
          <t>Ja</t>
        </is>
      </c>
      <c r="M2" s="20" t="inlineStr">
        <is>
          <t>Nein</t>
        </is>
      </c>
      <c r="N2" s="20" t="inlineStr">
        <is>
          <t>Nein</t>
        </is>
      </c>
      <c r="O2" s="22">
        <f>IF(A2="","",IF(H2="Ja","0","1")&amp;IF(I2="Ja","0","1")&amp;IF(J2="Ja","0","1")&amp;IF(K2="Ja","0","1")&amp;IF(L2="Ja","0","1")&amp;IF(M2="Ja","0","1")&amp;IF(N2="Ja","0","1"))</f>
        <v/>
      </c>
      <c r="P2" s="23">
        <f>IF(A2="","",SUMIFS('Urlaubsanträge'!$H$2:$H$201,'Urlaubsanträge'!$B$2:$B$201,A2,'Urlaubsanträge'!$E$2:$E$201,"Genehmigt"))</f>
        <v/>
      </c>
      <c r="Q2" s="23">
        <f>IF(A2="","",E2+F2-G2-P2)</f>
        <v/>
      </c>
      <c r="R2" s="24">
        <f>IFERROR(IF(ROW()-1&gt;ROWS(Einstellungen!$D$2:$D$5),"",INDEX(Einstellungen!$D$2:$D$5,ROW()-1)),"")</f>
        <v/>
      </c>
    </row>
    <row r="3">
      <c r="A3" s="15" t="inlineStr">
        <is>
          <t>K002</t>
        </is>
      </c>
      <c r="B3" s="15" t="inlineStr">
        <is>
          <t>Mira Muster</t>
        </is>
      </c>
      <c r="C3" s="20" t="inlineStr">
        <is>
          <t>Küche</t>
        </is>
      </c>
      <c r="D3" s="20" t="inlineStr">
        <is>
          <t>Ja</t>
        </is>
      </c>
      <c r="E3" s="21" t="n">
        <v>30</v>
      </c>
      <c r="F3" s="21" t="n">
        <v>1</v>
      </c>
      <c r="G3" s="21" t="n">
        <v>2</v>
      </c>
      <c r="H3" s="20" t="inlineStr">
        <is>
          <t>Nein</t>
        </is>
      </c>
      <c r="I3" s="20" t="inlineStr">
        <is>
          <t>Ja</t>
        </is>
      </c>
      <c r="J3" s="20" t="inlineStr">
        <is>
          <t>Ja</t>
        </is>
      </c>
      <c r="K3" s="20" t="inlineStr">
        <is>
          <t>Ja</t>
        </is>
      </c>
      <c r="L3" s="20" t="inlineStr">
        <is>
          <t>Ja</t>
        </is>
      </c>
      <c r="M3" s="20" t="inlineStr">
        <is>
          <t>Ja</t>
        </is>
      </c>
      <c r="N3" s="20" t="inlineStr">
        <is>
          <t>Nein</t>
        </is>
      </c>
      <c r="O3" s="22">
        <f>IF(A3="","",IF(H3="Ja","0","1")&amp;IF(I3="Ja","0","1")&amp;IF(J3="Ja","0","1")&amp;IF(K3="Ja","0","1")&amp;IF(L3="Ja","0","1")&amp;IF(M3="Ja","0","1")&amp;IF(N3="Ja","0","1"))</f>
        <v/>
      </c>
      <c r="P3" s="23">
        <f>IF(A3="","",SUMIFS('Urlaubsanträge'!$H$2:$H$201,'Urlaubsanträge'!$B$2:$B$201,A3,'Urlaubsanträge'!$E$2:$E$201,"Genehmigt"))</f>
        <v/>
      </c>
      <c r="Q3" s="23">
        <f>IF(A3="","",E3+F3-G3-P3)</f>
        <v/>
      </c>
      <c r="R3" s="24">
        <f>IFERROR(IF(ROW()-1&gt;ROWS(Einstellungen!$D$2:$D$5),"",INDEX(Einstellungen!$D$2:$D$5,ROW()-1)),"")</f>
        <v/>
      </c>
    </row>
    <row r="4">
      <c r="A4" s="15" t="inlineStr">
        <is>
          <t>S001</t>
        </is>
      </c>
      <c r="B4" s="15" t="inlineStr">
        <is>
          <t>Toni Test</t>
        </is>
      </c>
      <c r="C4" s="20" t="inlineStr">
        <is>
          <t>Service</t>
        </is>
      </c>
      <c r="D4" s="20" t="inlineStr">
        <is>
          <t>Ja</t>
        </is>
      </c>
      <c r="E4" s="21" t="n">
        <v>27</v>
      </c>
      <c r="F4" s="21" t="n">
        <v>0</v>
      </c>
      <c r="G4" s="21" t="n">
        <v>0</v>
      </c>
      <c r="H4" s="20" t="inlineStr">
        <is>
          <t>Nein</t>
        </is>
      </c>
      <c r="I4" s="20" t="inlineStr">
        <is>
          <t>Nein</t>
        </is>
      </c>
      <c r="J4" s="20" t="inlineStr">
        <is>
          <t>Ja</t>
        </is>
      </c>
      <c r="K4" s="20" t="inlineStr">
        <is>
          <t>Ja</t>
        </is>
      </c>
      <c r="L4" s="20" t="inlineStr">
        <is>
          <t>Ja</t>
        </is>
      </c>
      <c r="M4" s="20" t="inlineStr">
        <is>
          <t>Ja</t>
        </is>
      </c>
      <c r="N4" s="20" t="inlineStr">
        <is>
          <t>Ja</t>
        </is>
      </c>
      <c r="O4" s="22">
        <f>IF(A4="","",IF(H4="Ja","0","1")&amp;IF(I4="Ja","0","1")&amp;IF(J4="Ja","0","1")&amp;IF(K4="Ja","0","1")&amp;IF(L4="Ja","0","1")&amp;IF(M4="Ja","0","1")&amp;IF(N4="Ja","0","1"))</f>
        <v/>
      </c>
      <c r="P4" s="23">
        <f>IF(A4="","",SUMIFS('Urlaubsanträge'!$H$2:$H$201,'Urlaubsanträge'!$B$2:$B$201,A4,'Urlaubsanträge'!$E$2:$E$201,"Genehmigt"))</f>
        <v/>
      </c>
      <c r="Q4" s="23">
        <f>IF(A4="","",E4+F4-G4-P4)</f>
        <v/>
      </c>
      <c r="R4" s="24">
        <f>IFERROR(IF(ROW()-1&gt;ROWS(Einstellungen!$D$2:$D$5),"",INDEX(Einstellungen!$D$2:$D$5,ROW()-1)),"")</f>
        <v/>
      </c>
    </row>
    <row r="5">
      <c r="A5" s="15" t="inlineStr">
        <is>
          <t>S002</t>
        </is>
      </c>
      <c r="B5" s="15" t="inlineStr">
        <is>
          <t>Lina Probe</t>
        </is>
      </c>
      <c r="C5" s="20" t="inlineStr">
        <is>
          <t>Service</t>
        </is>
      </c>
      <c r="D5" s="20" t="inlineStr">
        <is>
          <t>Ja</t>
        </is>
      </c>
      <c r="E5" s="21" t="n">
        <v>29</v>
      </c>
      <c r="F5" s="21" t="n">
        <v>3</v>
      </c>
      <c r="G5" s="21" t="n">
        <v>1</v>
      </c>
      <c r="H5" s="20" t="inlineStr">
        <is>
          <t>Nein</t>
        </is>
      </c>
      <c r="I5" s="20" t="inlineStr">
        <is>
          <t>Ja</t>
        </is>
      </c>
      <c r="J5" s="20" t="inlineStr">
        <is>
          <t>Ja</t>
        </is>
      </c>
      <c r="K5" s="20" t="inlineStr">
        <is>
          <t>Ja</t>
        </is>
      </c>
      <c r="L5" s="20" t="inlineStr">
        <is>
          <t>Ja</t>
        </is>
      </c>
      <c r="M5" s="20" t="inlineStr">
        <is>
          <t>Ja</t>
        </is>
      </c>
      <c r="N5" s="20" t="inlineStr">
        <is>
          <t>Nein</t>
        </is>
      </c>
      <c r="O5" s="22">
        <f>IF(A5="","",IF(H5="Ja","0","1")&amp;IF(I5="Ja","0","1")&amp;IF(J5="Ja","0","1")&amp;IF(K5="Ja","0","1")&amp;IF(L5="Ja","0","1")&amp;IF(M5="Ja","0","1")&amp;IF(N5="Ja","0","1"))</f>
        <v/>
      </c>
      <c r="P5" s="23">
        <f>IF(A5="","",SUMIFS('Urlaubsanträge'!$H$2:$H$201,'Urlaubsanträge'!$B$2:$B$201,A5,'Urlaubsanträge'!$E$2:$E$201,"Genehmigt"))</f>
        <v/>
      </c>
      <c r="Q5" s="23">
        <f>IF(A5="","",E5+F5-G5-P5)</f>
        <v/>
      </c>
      <c r="R5" s="24">
        <f>IFERROR(IF(ROW()-1&gt;ROWS(Einstellungen!$D$2:$D$5),"",INDEX(Einstellungen!$D$2:$D$5,ROW()-1)),"")</f>
        <v/>
      </c>
    </row>
    <row r="6">
      <c r="A6" s="15" t="inlineStr">
        <is>
          <t>B001</t>
        </is>
      </c>
      <c r="B6" s="15" t="inlineStr">
        <is>
          <t>Bela Beispiel</t>
        </is>
      </c>
      <c r="C6" s="20" t="inlineStr">
        <is>
          <t>Bar</t>
        </is>
      </c>
      <c r="D6" s="20" t="inlineStr">
        <is>
          <t>Ja</t>
        </is>
      </c>
      <c r="E6" s="21" t="n">
        <v>26</v>
      </c>
      <c r="F6" s="21" t="n">
        <v>1</v>
      </c>
      <c r="G6" s="21" t="n">
        <v>0</v>
      </c>
      <c r="H6" s="20" t="inlineStr">
        <is>
          <t>Ja</t>
        </is>
      </c>
      <c r="I6" s="20" t="inlineStr">
        <is>
          <t>Nein</t>
        </is>
      </c>
      <c r="J6" s="20" t="inlineStr">
        <is>
          <t>Nein</t>
        </is>
      </c>
      <c r="K6" s="20" t="inlineStr">
        <is>
          <t>Ja</t>
        </is>
      </c>
      <c r="L6" s="20" t="inlineStr">
        <is>
          <t>Ja</t>
        </is>
      </c>
      <c r="M6" s="20" t="inlineStr">
        <is>
          <t>Ja</t>
        </is>
      </c>
      <c r="N6" s="20" t="inlineStr">
        <is>
          <t>Ja</t>
        </is>
      </c>
      <c r="O6" s="22">
        <f>IF(A6="","",IF(H6="Ja","0","1")&amp;IF(I6="Ja","0","1")&amp;IF(J6="Ja","0","1")&amp;IF(K6="Ja","0","1")&amp;IF(L6="Ja","0","1")&amp;IF(M6="Ja","0","1")&amp;IF(N6="Ja","0","1"))</f>
        <v/>
      </c>
      <c r="P6" s="23">
        <f>IF(A6="","",SUMIFS('Urlaubsanträge'!$H$2:$H$201,'Urlaubsanträge'!$B$2:$B$201,A6,'Urlaubsanträge'!$E$2:$E$201,"Genehmigt"))</f>
        <v/>
      </c>
      <c r="Q6" s="23">
        <f>IF(A6="","",E6+F6-G6-P6)</f>
        <v/>
      </c>
      <c r="R6" s="24">
        <f>IFERROR(IF(ROW()-1&gt;ROWS(Einstellungen!$D$2:$D$5),"",INDEX(Einstellungen!$D$2:$D$5,ROW()-1)),"")</f>
        <v/>
      </c>
    </row>
    <row r="7">
      <c r="A7" s="15" t="inlineStr">
        <is>
          <t>V001</t>
        </is>
      </c>
      <c r="B7" s="15" t="inlineStr">
        <is>
          <t>Vera Muster</t>
        </is>
      </c>
      <c r="C7" s="20" t="inlineStr">
        <is>
          <t>Verwaltung</t>
        </is>
      </c>
      <c r="D7" s="20" t="inlineStr">
        <is>
          <t>Ja</t>
        </is>
      </c>
      <c r="E7" s="21" t="n">
        <v>30</v>
      </c>
      <c r="F7" s="21" t="n">
        <v>4</v>
      </c>
      <c r="G7" s="21" t="n">
        <v>2</v>
      </c>
      <c r="H7" s="20" t="inlineStr">
        <is>
          <t>Ja</t>
        </is>
      </c>
      <c r="I7" s="20" t="inlineStr">
        <is>
          <t>Ja</t>
        </is>
      </c>
      <c r="J7" s="20" t="inlineStr">
        <is>
          <t>Ja</t>
        </is>
      </c>
      <c r="K7" s="20" t="inlineStr">
        <is>
          <t>Ja</t>
        </is>
      </c>
      <c r="L7" s="20" t="inlineStr">
        <is>
          <t>Ja</t>
        </is>
      </c>
      <c r="M7" s="20" t="inlineStr">
        <is>
          <t>Nein</t>
        </is>
      </c>
      <c r="N7" s="20" t="inlineStr">
        <is>
          <t>Nein</t>
        </is>
      </c>
      <c r="O7" s="22">
        <f>IF(A7="","",IF(H7="Ja","0","1")&amp;IF(I7="Ja","0","1")&amp;IF(J7="Ja","0","1")&amp;IF(K7="Ja","0","1")&amp;IF(L7="Ja","0","1")&amp;IF(M7="Ja","0","1")&amp;IF(N7="Ja","0","1"))</f>
        <v/>
      </c>
      <c r="P7" s="23">
        <f>IF(A7="","",SUMIFS('Urlaubsanträge'!$H$2:$H$201,'Urlaubsanträge'!$B$2:$B$201,A7,'Urlaubsanträge'!$E$2:$E$201,"Genehmigt"))</f>
        <v/>
      </c>
      <c r="Q7" s="23">
        <f>IF(A7="","",E7+F7-G7-P7)</f>
        <v/>
      </c>
      <c r="R7" s="24">
        <f>IFERROR(IF(ROW()-1&gt;ROWS(Einstellungen!$D$2:$D$5),"",INDEX(Einstellungen!$D$2:$D$5,ROW()-1)),"")</f>
        <v/>
      </c>
    </row>
    <row r="8">
      <c r="A8" s="15" t="inlineStr">
        <is>
          <t>K003</t>
        </is>
      </c>
      <c r="B8" s="15" t="inlineStr">
        <is>
          <t>Karla Fiktiv</t>
        </is>
      </c>
      <c r="C8" s="20" t="inlineStr">
        <is>
          <t>Küche</t>
        </is>
      </c>
      <c r="D8" s="20" t="inlineStr">
        <is>
          <t>Ja</t>
        </is>
      </c>
      <c r="E8" s="21" t="n">
        <v>28</v>
      </c>
      <c r="F8" s="21" t="n">
        <v>0</v>
      </c>
      <c r="G8" s="21" t="n">
        <v>4</v>
      </c>
      <c r="H8" s="20" t="inlineStr">
        <is>
          <t>Ja</t>
        </is>
      </c>
      <c r="I8" s="20" t="inlineStr">
        <is>
          <t>Ja</t>
        </is>
      </c>
      <c r="J8" s="20" t="inlineStr">
        <is>
          <t>Nein</t>
        </is>
      </c>
      <c r="K8" s="20" t="inlineStr">
        <is>
          <t>Nein</t>
        </is>
      </c>
      <c r="L8" s="20" t="inlineStr">
        <is>
          <t>Ja</t>
        </is>
      </c>
      <c r="M8" s="20" t="inlineStr">
        <is>
          <t>Ja</t>
        </is>
      </c>
      <c r="N8" s="20" t="inlineStr">
        <is>
          <t>Ja</t>
        </is>
      </c>
      <c r="O8" s="22">
        <f>IF(A8="","",IF(H8="Ja","0","1")&amp;IF(I8="Ja","0","1")&amp;IF(J8="Ja","0","1")&amp;IF(K8="Ja","0","1")&amp;IF(L8="Ja","0","1")&amp;IF(M8="Ja","0","1")&amp;IF(N8="Ja","0","1"))</f>
        <v/>
      </c>
      <c r="P8" s="23">
        <f>IF(A8="","",SUMIFS('Urlaubsanträge'!$H$2:$H$201,'Urlaubsanträge'!$B$2:$B$201,A8,'Urlaubsanträge'!$E$2:$E$201,"Genehmigt"))</f>
        <v/>
      </c>
      <c r="Q8" s="23">
        <f>IF(A8="","",E8+F8-G8-P8)</f>
        <v/>
      </c>
      <c r="R8" s="24">
        <f>IFERROR(IF(ROW()-1&gt;ROWS(Einstellungen!$D$2:$D$5),"",INDEX(Einstellungen!$D$2:$D$5,ROW()-1)),"")</f>
        <v/>
      </c>
    </row>
    <row r="9">
      <c r="A9" s="15" t="inlineStr">
        <is>
          <t>S003</t>
        </is>
      </c>
      <c r="B9" s="15" t="inlineStr">
        <is>
          <t>Sam Demo</t>
        </is>
      </c>
      <c r="C9" s="20" t="inlineStr">
        <is>
          <t>Service</t>
        </is>
      </c>
      <c r="D9" s="20" t="inlineStr">
        <is>
          <t>Ja</t>
        </is>
      </c>
      <c r="E9" s="21" t="n">
        <v>25</v>
      </c>
      <c r="F9" s="21" t="n">
        <v>2</v>
      </c>
      <c r="G9" s="21" t="n">
        <v>0</v>
      </c>
      <c r="H9" s="20" t="inlineStr">
        <is>
          <t>Ja</t>
        </is>
      </c>
      <c r="I9" s="20" t="inlineStr">
        <is>
          <t>Ja</t>
        </is>
      </c>
      <c r="J9" s="20" t="inlineStr">
        <is>
          <t>Ja</t>
        </is>
      </c>
      <c r="K9" s="20" t="inlineStr">
        <is>
          <t>Nein</t>
        </is>
      </c>
      <c r="L9" s="20" t="inlineStr">
        <is>
          <t>Nein</t>
        </is>
      </c>
      <c r="M9" s="20" t="inlineStr">
        <is>
          <t>Ja</t>
        </is>
      </c>
      <c r="N9" s="20" t="inlineStr">
        <is>
          <t>Ja</t>
        </is>
      </c>
      <c r="O9" s="22">
        <f>IF(A9="","",IF(H9="Ja","0","1")&amp;IF(I9="Ja","0","1")&amp;IF(J9="Ja","0","1")&amp;IF(K9="Ja","0","1")&amp;IF(L9="Ja","0","1")&amp;IF(M9="Ja","0","1")&amp;IF(N9="Ja","0","1"))</f>
        <v/>
      </c>
      <c r="P9" s="23">
        <f>IF(A9="","",SUMIFS('Urlaubsanträge'!$H$2:$H$201,'Urlaubsanträge'!$B$2:$B$201,A9,'Urlaubsanträge'!$E$2:$E$201,"Genehmigt"))</f>
        <v/>
      </c>
      <c r="Q9" s="23">
        <f>IF(A9="","",E9+F9-G9-P9)</f>
        <v/>
      </c>
      <c r="R9" s="24">
        <f>IFERROR(IF(ROW()-1&gt;ROWS(Einstellungen!$D$2:$D$5),"",INDEX(Einstellungen!$D$2:$D$5,ROW()-1)),"")</f>
        <v/>
      </c>
    </row>
    <row r="10">
      <c r="A10" s="15" t="inlineStr">
        <is>
          <t>B002</t>
        </is>
      </c>
      <c r="B10" s="15" t="inlineStr">
        <is>
          <t>Bruno Probe</t>
        </is>
      </c>
      <c r="C10" s="20" t="inlineStr">
        <is>
          <t>Bar</t>
        </is>
      </c>
      <c r="D10" s="20" t="inlineStr">
        <is>
          <t>Nein</t>
        </is>
      </c>
      <c r="E10" s="21" t="n">
        <v>24</v>
      </c>
      <c r="F10" s="21" t="n">
        <v>0</v>
      </c>
      <c r="G10" s="21" t="n">
        <v>3</v>
      </c>
      <c r="H10" s="20" t="inlineStr">
        <is>
          <t>Nein</t>
        </is>
      </c>
      <c r="I10" s="20" t="inlineStr">
        <is>
          <t>Nein</t>
        </is>
      </c>
      <c r="J10" s="20" t="inlineStr">
        <is>
          <t>Ja</t>
        </is>
      </c>
      <c r="K10" s="20" t="inlineStr">
        <is>
          <t>Ja</t>
        </is>
      </c>
      <c r="L10" s="20" t="inlineStr">
        <is>
          <t>Ja</t>
        </is>
      </c>
      <c r="M10" s="20" t="inlineStr">
        <is>
          <t>Ja</t>
        </is>
      </c>
      <c r="N10" s="20" t="inlineStr">
        <is>
          <t>Ja</t>
        </is>
      </c>
      <c r="O10" s="22">
        <f>IF(A10="","",IF(H10="Ja","0","1")&amp;IF(I10="Ja","0","1")&amp;IF(J10="Ja","0","1")&amp;IF(K10="Ja","0","1")&amp;IF(L10="Ja","0","1")&amp;IF(M10="Ja","0","1")&amp;IF(N10="Ja","0","1"))</f>
        <v/>
      </c>
      <c r="P10" s="23">
        <f>IF(A10="","",SUMIFS('Urlaubsanträge'!$H$2:$H$201,'Urlaubsanträge'!$B$2:$B$201,A10,'Urlaubsanträge'!$E$2:$E$201,"Genehmigt"))</f>
        <v/>
      </c>
      <c r="Q10" s="23">
        <f>IF(A10="","",E10+F10-G10-P10)</f>
        <v/>
      </c>
      <c r="R10" s="24">
        <f>IFERROR(IF(ROW()-1&gt;ROWS(Einstellungen!$D$2:$D$5),"",INDEX(Einstellungen!$D$2:$D$5,ROW()-1)),"")</f>
        <v/>
      </c>
    </row>
    <row r="11">
      <c r="A11" s="15" t="inlineStr">
        <is>
          <t>V002</t>
        </is>
      </c>
      <c r="B11" s="15" t="inlineStr">
        <is>
          <t>Nora Beispiel</t>
        </is>
      </c>
      <c r="C11" s="20" t="inlineStr">
        <is>
          <t>Verwaltung</t>
        </is>
      </c>
      <c r="D11" s="20" t="inlineStr">
        <is>
          <t>Ja</t>
        </is>
      </c>
      <c r="E11" s="21" t="n">
        <v>28</v>
      </c>
      <c r="F11" s="21" t="n">
        <v>1</v>
      </c>
      <c r="G11" s="21" t="n">
        <v>1</v>
      </c>
      <c r="H11" s="20" t="inlineStr">
        <is>
          <t>Ja</t>
        </is>
      </c>
      <c r="I11" s="20" t="inlineStr">
        <is>
          <t>Ja</t>
        </is>
      </c>
      <c r="J11" s="20" t="inlineStr">
        <is>
          <t>Ja</t>
        </is>
      </c>
      <c r="K11" s="20" t="inlineStr">
        <is>
          <t>Ja</t>
        </is>
      </c>
      <c r="L11" s="20" t="inlineStr">
        <is>
          <t>Nein</t>
        </is>
      </c>
      <c r="M11" s="20" t="inlineStr">
        <is>
          <t>Nein</t>
        </is>
      </c>
      <c r="N11" s="20" t="inlineStr">
        <is>
          <t>Nein</t>
        </is>
      </c>
      <c r="O11" s="22">
        <f>IF(A11="","",IF(H11="Ja","0","1")&amp;IF(I11="Ja","0","1")&amp;IF(J11="Ja","0","1")&amp;IF(K11="Ja","0","1")&amp;IF(L11="Ja","0","1")&amp;IF(M11="Ja","0","1")&amp;IF(N11="Ja","0","1"))</f>
        <v/>
      </c>
      <c r="P11" s="23">
        <f>IF(A11="","",SUMIFS('Urlaubsanträge'!$H$2:$H$201,'Urlaubsanträge'!$B$2:$B$201,A11,'Urlaubsanträge'!$E$2:$E$201,"Genehmigt"))</f>
        <v/>
      </c>
      <c r="Q11" s="23">
        <f>IF(A11="","",E11+F11-G11-P11)</f>
        <v/>
      </c>
      <c r="R11" s="24">
        <f>IFERROR(IF(ROW()-1&gt;ROWS(Einstellungen!$D$2:$D$5),"",INDEX(Einstellungen!$D$2:$D$5,ROW()-1)),"")</f>
        <v/>
      </c>
    </row>
    <row r="12">
      <c r="A12" s="15" t="n"/>
      <c r="B12" s="15" t="n"/>
      <c r="C12" s="20" t="n"/>
      <c r="D12" s="20" t="n"/>
      <c r="E12" s="21" t="n"/>
      <c r="F12" s="21" t="n"/>
      <c r="G12" s="21" t="n"/>
      <c r="H12" s="20" t="n"/>
      <c r="I12" s="20" t="n"/>
      <c r="J12" s="20" t="n"/>
      <c r="K12" s="20" t="n"/>
      <c r="L12" s="20" t="n"/>
      <c r="M12" s="20" t="n"/>
      <c r="N12" s="20" t="n"/>
      <c r="O12" s="22">
        <f>IF(A12="","",IF(H12="Ja","0","1")&amp;IF(I12="Ja","0","1")&amp;IF(J12="Ja","0","1")&amp;IF(K12="Ja","0","1")&amp;IF(L12="Ja","0","1")&amp;IF(M12="Ja","0","1")&amp;IF(N12="Ja","0","1"))</f>
        <v/>
      </c>
      <c r="P12" s="23">
        <f>IF(A12="","",SUMIFS('Urlaubsanträge'!$H$2:$H$201,'Urlaubsanträge'!$B$2:$B$201,A12,'Urlaubsanträge'!$E$2:$E$201,"Genehmigt"))</f>
        <v/>
      </c>
      <c r="Q12" s="23">
        <f>IF(A12="","",E12+F12-G12-P12)</f>
        <v/>
      </c>
      <c r="R12" s="24">
        <f>IFERROR(IF(ROW()-1&gt;ROWS(Einstellungen!$D$2:$D$5),"",INDEX(Einstellungen!$D$2:$D$5,ROW()-1)),"")</f>
        <v/>
      </c>
    </row>
    <row r="13">
      <c r="A13" s="15" t="n"/>
      <c r="B13" s="15" t="n"/>
      <c r="C13" s="20" t="n"/>
      <c r="D13" s="20" t="n"/>
      <c r="E13" s="21" t="n"/>
      <c r="F13" s="21" t="n"/>
      <c r="G13" s="21" t="n"/>
      <c r="H13" s="20" t="n"/>
      <c r="I13" s="20" t="n"/>
      <c r="J13" s="20" t="n"/>
      <c r="K13" s="20" t="n"/>
      <c r="L13" s="20" t="n"/>
      <c r="M13" s="20" t="n"/>
      <c r="N13" s="20" t="n"/>
      <c r="O13" s="22">
        <f>IF(A13="","",IF(H13="Ja","0","1")&amp;IF(I13="Ja","0","1")&amp;IF(J13="Ja","0","1")&amp;IF(K13="Ja","0","1")&amp;IF(L13="Ja","0","1")&amp;IF(M13="Ja","0","1")&amp;IF(N13="Ja","0","1"))</f>
        <v/>
      </c>
      <c r="P13" s="23">
        <f>IF(A13="","",SUMIFS('Urlaubsanträge'!$H$2:$H$201,'Urlaubsanträge'!$B$2:$B$201,A13,'Urlaubsanträge'!$E$2:$E$201,"Genehmigt"))</f>
        <v/>
      </c>
      <c r="Q13" s="23">
        <f>IF(A13="","",E13+F13-G13-P13)</f>
        <v/>
      </c>
      <c r="R13" s="24">
        <f>IFERROR(IF(ROW()-1&gt;ROWS(Einstellungen!$D$2:$D$5),"",INDEX(Einstellungen!$D$2:$D$5,ROW()-1)),"")</f>
        <v/>
      </c>
    </row>
    <row r="14">
      <c r="A14" s="15" t="n"/>
      <c r="B14" s="15" t="n"/>
      <c r="C14" s="20" t="n"/>
      <c r="D14" s="20" t="n"/>
      <c r="E14" s="21" t="n"/>
      <c r="F14" s="21" t="n"/>
      <c r="G14" s="21" t="n"/>
      <c r="H14" s="20" t="n"/>
      <c r="I14" s="20" t="n"/>
      <c r="J14" s="20" t="n"/>
      <c r="K14" s="20" t="n"/>
      <c r="L14" s="20" t="n"/>
      <c r="M14" s="20" t="n"/>
      <c r="N14" s="20" t="n"/>
      <c r="O14" s="22">
        <f>IF(A14="","",IF(H14="Ja","0","1")&amp;IF(I14="Ja","0","1")&amp;IF(J14="Ja","0","1")&amp;IF(K14="Ja","0","1")&amp;IF(L14="Ja","0","1")&amp;IF(M14="Ja","0","1")&amp;IF(N14="Ja","0","1"))</f>
        <v/>
      </c>
      <c r="P14" s="23">
        <f>IF(A14="","",SUMIFS('Urlaubsanträge'!$H$2:$H$201,'Urlaubsanträge'!$B$2:$B$201,A14,'Urlaubsanträge'!$E$2:$E$201,"Genehmigt"))</f>
        <v/>
      </c>
      <c r="Q14" s="23">
        <f>IF(A14="","",E14+F14-G14-P14)</f>
        <v/>
      </c>
      <c r="R14" s="24">
        <f>IFERROR(IF(ROW()-1&gt;ROWS(Einstellungen!$D$2:$D$5),"",INDEX(Einstellungen!$D$2:$D$5,ROW()-1)),"")</f>
        <v/>
      </c>
    </row>
    <row r="15">
      <c r="A15" s="15" t="n"/>
      <c r="B15" s="15" t="n"/>
      <c r="C15" s="20" t="n"/>
      <c r="D15" s="20" t="n"/>
      <c r="E15" s="21" t="n"/>
      <c r="F15" s="21" t="n"/>
      <c r="G15" s="21" t="n"/>
      <c r="H15" s="20" t="n"/>
      <c r="I15" s="20" t="n"/>
      <c r="J15" s="20" t="n"/>
      <c r="K15" s="20" t="n"/>
      <c r="L15" s="20" t="n"/>
      <c r="M15" s="20" t="n"/>
      <c r="N15" s="20" t="n"/>
      <c r="O15" s="22">
        <f>IF(A15="","",IF(H15="Ja","0","1")&amp;IF(I15="Ja","0","1")&amp;IF(J15="Ja","0","1")&amp;IF(K15="Ja","0","1")&amp;IF(L15="Ja","0","1")&amp;IF(M15="Ja","0","1")&amp;IF(N15="Ja","0","1"))</f>
        <v/>
      </c>
      <c r="P15" s="23">
        <f>IF(A15="","",SUMIFS('Urlaubsanträge'!$H$2:$H$201,'Urlaubsanträge'!$B$2:$B$201,A15,'Urlaubsanträge'!$E$2:$E$201,"Genehmigt"))</f>
        <v/>
      </c>
      <c r="Q15" s="23">
        <f>IF(A15="","",E15+F15-G15-P15)</f>
        <v/>
      </c>
      <c r="R15" s="24">
        <f>IFERROR(IF(ROW()-1&gt;ROWS(Einstellungen!$D$2:$D$5),"",INDEX(Einstellungen!$D$2:$D$5,ROW()-1)),"")</f>
        <v/>
      </c>
    </row>
    <row r="16">
      <c r="A16" s="15" t="n"/>
      <c r="B16" s="15" t="n"/>
      <c r="C16" s="20" t="n"/>
      <c r="D16" s="20" t="n"/>
      <c r="E16" s="21" t="n"/>
      <c r="F16" s="21" t="n"/>
      <c r="G16" s="21" t="n"/>
      <c r="H16" s="20" t="n"/>
      <c r="I16" s="20" t="n"/>
      <c r="J16" s="20" t="n"/>
      <c r="K16" s="20" t="n"/>
      <c r="L16" s="20" t="n"/>
      <c r="M16" s="20" t="n"/>
      <c r="N16" s="20" t="n"/>
      <c r="O16" s="22">
        <f>IF(A16="","",IF(H16="Ja","0","1")&amp;IF(I16="Ja","0","1")&amp;IF(J16="Ja","0","1")&amp;IF(K16="Ja","0","1")&amp;IF(L16="Ja","0","1")&amp;IF(M16="Ja","0","1")&amp;IF(N16="Ja","0","1"))</f>
        <v/>
      </c>
      <c r="P16" s="23">
        <f>IF(A16="","",SUMIFS('Urlaubsanträge'!$H$2:$H$201,'Urlaubsanträge'!$B$2:$B$201,A16,'Urlaubsanträge'!$E$2:$E$201,"Genehmigt"))</f>
        <v/>
      </c>
      <c r="Q16" s="23">
        <f>IF(A16="","",E16+F16-G16-P16)</f>
        <v/>
      </c>
      <c r="R16" s="24">
        <f>IFERROR(IF(ROW()-1&gt;ROWS(Einstellungen!$D$2:$D$5),"",INDEX(Einstellungen!$D$2:$D$5,ROW()-1)),"")</f>
        <v/>
      </c>
    </row>
    <row r="17">
      <c r="A17" s="15" t="n"/>
      <c r="B17" s="15" t="n"/>
      <c r="C17" s="20" t="n"/>
      <c r="D17" s="20" t="n"/>
      <c r="E17" s="21" t="n"/>
      <c r="F17" s="21" t="n"/>
      <c r="G17" s="21" t="n"/>
      <c r="H17" s="20" t="n"/>
      <c r="I17" s="20" t="n"/>
      <c r="J17" s="20" t="n"/>
      <c r="K17" s="20" t="n"/>
      <c r="L17" s="20" t="n"/>
      <c r="M17" s="20" t="n"/>
      <c r="N17" s="20" t="n"/>
      <c r="O17" s="22">
        <f>IF(A17="","",IF(H17="Ja","0","1")&amp;IF(I17="Ja","0","1")&amp;IF(J17="Ja","0","1")&amp;IF(K17="Ja","0","1")&amp;IF(L17="Ja","0","1")&amp;IF(M17="Ja","0","1")&amp;IF(N17="Ja","0","1"))</f>
        <v/>
      </c>
      <c r="P17" s="23">
        <f>IF(A17="","",SUMIFS('Urlaubsanträge'!$H$2:$H$201,'Urlaubsanträge'!$B$2:$B$201,A17,'Urlaubsanträge'!$E$2:$E$201,"Genehmigt"))</f>
        <v/>
      </c>
      <c r="Q17" s="23">
        <f>IF(A17="","",E17+F17-G17-P17)</f>
        <v/>
      </c>
      <c r="R17" s="24">
        <f>IFERROR(IF(ROW()-1&gt;ROWS(Einstellungen!$D$2:$D$5),"",INDEX(Einstellungen!$D$2:$D$5,ROW()-1)),"")</f>
        <v/>
      </c>
    </row>
    <row r="18">
      <c r="A18" s="15" t="n"/>
      <c r="B18" s="15" t="n"/>
      <c r="C18" s="20" t="n"/>
      <c r="D18" s="20" t="n"/>
      <c r="E18" s="21" t="n"/>
      <c r="F18" s="21" t="n"/>
      <c r="G18" s="21" t="n"/>
      <c r="H18" s="20" t="n"/>
      <c r="I18" s="20" t="n"/>
      <c r="J18" s="20" t="n"/>
      <c r="K18" s="20" t="n"/>
      <c r="L18" s="20" t="n"/>
      <c r="M18" s="20" t="n"/>
      <c r="N18" s="20" t="n"/>
      <c r="O18" s="22">
        <f>IF(A18="","",IF(H18="Ja","0","1")&amp;IF(I18="Ja","0","1")&amp;IF(J18="Ja","0","1")&amp;IF(K18="Ja","0","1")&amp;IF(L18="Ja","0","1")&amp;IF(M18="Ja","0","1")&amp;IF(N18="Ja","0","1"))</f>
        <v/>
      </c>
      <c r="P18" s="23">
        <f>IF(A18="","",SUMIFS('Urlaubsanträge'!$H$2:$H$201,'Urlaubsanträge'!$B$2:$B$201,A18,'Urlaubsanträge'!$E$2:$E$201,"Genehmigt"))</f>
        <v/>
      </c>
      <c r="Q18" s="23">
        <f>IF(A18="","",E18+F18-G18-P18)</f>
        <v/>
      </c>
      <c r="R18" s="24">
        <f>IFERROR(IF(ROW()-1&gt;ROWS(Einstellungen!$D$2:$D$5),"",INDEX(Einstellungen!$D$2:$D$5,ROW()-1)),"")</f>
        <v/>
      </c>
    </row>
    <row r="19">
      <c r="A19" s="15" t="n"/>
      <c r="B19" s="15" t="n"/>
      <c r="C19" s="20" t="n"/>
      <c r="D19" s="20" t="n"/>
      <c r="E19" s="21" t="n"/>
      <c r="F19" s="21" t="n"/>
      <c r="G19" s="21" t="n"/>
      <c r="H19" s="20" t="n"/>
      <c r="I19" s="20" t="n"/>
      <c r="J19" s="20" t="n"/>
      <c r="K19" s="20" t="n"/>
      <c r="L19" s="20" t="n"/>
      <c r="M19" s="20" t="n"/>
      <c r="N19" s="20" t="n"/>
      <c r="O19" s="22">
        <f>IF(A19="","",IF(H19="Ja","0","1")&amp;IF(I19="Ja","0","1")&amp;IF(J19="Ja","0","1")&amp;IF(K19="Ja","0","1")&amp;IF(L19="Ja","0","1")&amp;IF(M19="Ja","0","1")&amp;IF(N19="Ja","0","1"))</f>
        <v/>
      </c>
      <c r="P19" s="23">
        <f>IF(A19="","",SUMIFS('Urlaubsanträge'!$H$2:$H$201,'Urlaubsanträge'!$B$2:$B$201,A19,'Urlaubsanträge'!$E$2:$E$201,"Genehmigt"))</f>
        <v/>
      </c>
      <c r="Q19" s="23">
        <f>IF(A19="","",E19+F19-G19-P19)</f>
        <v/>
      </c>
      <c r="R19" s="24">
        <f>IFERROR(IF(ROW()-1&gt;ROWS(Einstellungen!$D$2:$D$5),"",INDEX(Einstellungen!$D$2:$D$5,ROW()-1)),"")</f>
        <v/>
      </c>
    </row>
    <row r="20">
      <c r="A20" s="15" t="n"/>
      <c r="B20" s="15" t="n"/>
      <c r="C20" s="20" t="n"/>
      <c r="D20" s="20" t="n"/>
      <c r="E20" s="21" t="n"/>
      <c r="F20" s="21" t="n"/>
      <c r="G20" s="21" t="n"/>
      <c r="H20" s="20" t="n"/>
      <c r="I20" s="20" t="n"/>
      <c r="J20" s="20" t="n"/>
      <c r="K20" s="20" t="n"/>
      <c r="L20" s="20" t="n"/>
      <c r="M20" s="20" t="n"/>
      <c r="N20" s="20" t="n"/>
      <c r="O20" s="22">
        <f>IF(A20="","",IF(H20="Ja","0","1")&amp;IF(I20="Ja","0","1")&amp;IF(J20="Ja","0","1")&amp;IF(K20="Ja","0","1")&amp;IF(L20="Ja","0","1")&amp;IF(M20="Ja","0","1")&amp;IF(N20="Ja","0","1"))</f>
        <v/>
      </c>
      <c r="P20" s="23">
        <f>IF(A20="","",SUMIFS('Urlaubsanträge'!$H$2:$H$201,'Urlaubsanträge'!$B$2:$B$201,A20,'Urlaubsanträge'!$E$2:$E$201,"Genehmigt"))</f>
        <v/>
      </c>
      <c r="Q20" s="23">
        <f>IF(A20="","",E20+F20-G20-P20)</f>
        <v/>
      </c>
      <c r="R20" s="24">
        <f>IFERROR(IF(ROW()-1&gt;ROWS(Einstellungen!$D$2:$D$5),"",INDEX(Einstellungen!$D$2:$D$5,ROW()-1)),"")</f>
        <v/>
      </c>
    </row>
    <row r="21">
      <c r="A21" s="15" t="n"/>
      <c r="B21" s="15" t="n"/>
      <c r="C21" s="20" t="n"/>
      <c r="D21" s="20" t="n"/>
      <c r="E21" s="21" t="n"/>
      <c r="F21" s="21" t="n"/>
      <c r="G21" s="21" t="n"/>
      <c r="H21" s="20" t="n"/>
      <c r="I21" s="20" t="n"/>
      <c r="J21" s="20" t="n"/>
      <c r="K21" s="20" t="n"/>
      <c r="L21" s="20" t="n"/>
      <c r="M21" s="20" t="n"/>
      <c r="N21" s="20" t="n"/>
      <c r="O21" s="22">
        <f>IF(A21="","",IF(H21="Ja","0","1")&amp;IF(I21="Ja","0","1")&amp;IF(J21="Ja","0","1")&amp;IF(K21="Ja","0","1")&amp;IF(L21="Ja","0","1")&amp;IF(M21="Ja","0","1")&amp;IF(N21="Ja","0","1"))</f>
        <v/>
      </c>
      <c r="P21" s="23">
        <f>IF(A21="","",SUMIFS('Urlaubsanträge'!$H$2:$H$201,'Urlaubsanträge'!$B$2:$B$201,A21,'Urlaubsanträge'!$E$2:$E$201,"Genehmigt"))</f>
        <v/>
      </c>
      <c r="Q21" s="23">
        <f>IF(A21="","",E21+F21-G21-P21)</f>
        <v/>
      </c>
      <c r="R21" s="24">
        <f>IFERROR(IF(ROW()-1&gt;ROWS(Einstellungen!$D$2:$D$5),"",INDEX(Einstellungen!$D$2:$D$5,ROW()-1)),"")</f>
        <v/>
      </c>
    </row>
    <row r="22">
      <c r="A22" s="15" t="n"/>
      <c r="B22" s="15" t="n"/>
      <c r="C22" s="20" t="n"/>
      <c r="D22" s="20" t="n"/>
      <c r="E22" s="21" t="n"/>
      <c r="F22" s="21" t="n"/>
      <c r="G22" s="21" t="n"/>
      <c r="H22" s="20" t="n"/>
      <c r="I22" s="20" t="n"/>
      <c r="J22" s="20" t="n"/>
      <c r="K22" s="20" t="n"/>
      <c r="L22" s="20" t="n"/>
      <c r="M22" s="20" t="n"/>
      <c r="N22" s="20" t="n"/>
      <c r="O22" s="22">
        <f>IF(A22="","",IF(H22="Ja","0","1")&amp;IF(I22="Ja","0","1")&amp;IF(J22="Ja","0","1")&amp;IF(K22="Ja","0","1")&amp;IF(L22="Ja","0","1")&amp;IF(M22="Ja","0","1")&amp;IF(N22="Ja","0","1"))</f>
        <v/>
      </c>
      <c r="P22" s="23">
        <f>IF(A22="","",SUMIFS('Urlaubsanträge'!$H$2:$H$201,'Urlaubsanträge'!$B$2:$B$201,A22,'Urlaubsanträge'!$E$2:$E$201,"Genehmigt"))</f>
        <v/>
      </c>
      <c r="Q22" s="23">
        <f>IF(A22="","",E22+F22-G22-P22)</f>
        <v/>
      </c>
      <c r="R22" s="24">
        <f>IFERROR(IF(ROW()-1&gt;ROWS(Einstellungen!$D$2:$D$5),"",INDEX(Einstellungen!$D$2:$D$5,ROW()-1)),"")</f>
        <v/>
      </c>
    </row>
    <row r="23">
      <c r="A23" s="15" t="n"/>
      <c r="B23" s="15" t="n"/>
      <c r="C23" s="20" t="n"/>
      <c r="D23" s="20" t="n"/>
      <c r="E23" s="21" t="n"/>
      <c r="F23" s="21" t="n"/>
      <c r="G23" s="21" t="n"/>
      <c r="H23" s="20" t="n"/>
      <c r="I23" s="20" t="n"/>
      <c r="J23" s="20" t="n"/>
      <c r="K23" s="20" t="n"/>
      <c r="L23" s="20" t="n"/>
      <c r="M23" s="20" t="n"/>
      <c r="N23" s="20" t="n"/>
      <c r="O23" s="22">
        <f>IF(A23="","",IF(H23="Ja","0","1")&amp;IF(I23="Ja","0","1")&amp;IF(J23="Ja","0","1")&amp;IF(K23="Ja","0","1")&amp;IF(L23="Ja","0","1")&amp;IF(M23="Ja","0","1")&amp;IF(N23="Ja","0","1"))</f>
        <v/>
      </c>
      <c r="P23" s="23">
        <f>IF(A23="","",SUMIFS('Urlaubsanträge'!$H$2:$H$201,'Urlaubsanträge'!$B$2:$B$201,A23,'Urlaubsanträge'!$E$2:$E$201,"Genehmigt"))</f>
        <v/>
      </c>
      <c r="Q23" s="23">
        <f>IF(A23="","",E23+F23-G23-P23)</f>
        <v/>
      </c>
      <c r="R23" s="24">
        <f>IFERROR(IF(ROW()-1&gt;ROWS(Einstellungen!$D$2:$D$5),"",INDEX(Einstellungen!$D$2:$D$5,ROW()-1)),"")</f>
        <v/>
      </c>
    </row>
    <row r="24">
      <c r="A24" s="15" t="n"/>
      <c r="B24" s="15" t="n"/>
      <c r="C24" s="20" t="n"/>
      <c r="D24" s="20" t="n"/>
      <c r="E24" s="21" t="n"/>
      <c r="F24" s="21" t="n"/>
      <c r="G24" s="21" t="n"/>
      <c r="H24" s="20" t="n"/>
      <c r="I24" s="20" t="n"/>
      <c r="J24" s="20" t="n"/>
      <c r="K24" s="20" t="n"/>
      <c r="L24" s="20" t="n"/>
      <c r="M24" s="20" t="n"/>
      <c r="N24" s="20" t="n"/>
      <c r="O24" s="22">
        <f>IF(A24="","",IF(H24="Ja","0","1")&amp;IF(I24="Ja","0","1")&amp;IF(J24="Ja","0","1")&amp;IF(K24="Ja","0","1")&amp;IF(L24="Ja","0","1")&amp;IF(M24="Ja","0","1")&amp;IF(N24="Ja","0","1"))</f>
        <v/>
      </c>
      <c r="P24" s="23">
        <f>IF(A24="","",SUMIFS('Urlaubsanträge'!$H$2:$H$201,'Urlaubsanträge'!$B$2:$B$201,A24,'Urlaubsanträge'!$E$2:$E$201,"Genehmigt"))</f>
        <v/>
      </c>
      <c r="Q24" s="23">
        <f>IF(A24="","",E24+F24-G24-P24)</f>
        <v/>
      </c>
      <c r="R24" s="24">
        <f>IFERROR(IF(ROW()-1&gt;ROWS(Einstellungen!$D$2:$D$5),"",INDEX(Einstellungen!$D$2:$D$5,ROW()-1)),"")</f>
        <v/>
      </c>
    </row>
    <row r="25">
      <c r="A25" s="15" t="n"/>
      <c r="B25" s="15" t="n"/>
      <c r="C25" s="20" t="n"/>
      <c r="D25" s="20" t="n"/>
      <c r="E25" s="21" t="n"/>
      <c r="F25" s="21" t="n"/>
      <c r="G25" s="21" t="n"/>
      <c r="H25" s="20" t="n"/>
      <c r="I25" s="20" t="n"/>
      <c r="J25" s="20" t="n"/>
      <c r="K25" s="20" t="n"/>
      <c r="L25" s="20" t="n"/>
      <c r="M25" s="20" t="n"/>
      <c r="N25" s="20" t="n"/>
      <c r="O25" s="22">
        <f>IF(A25="","",IF(H25="Ja","0","1")&amp;IF(I25="Ja","0","1")&amp;IF(J25="Ja","0","1")&amp;IF(K25="Ja","0","1")&amp;IF(L25="Ja","0","1")&amp;IF(M25="Ja","0","1")&amp;IF(N25="Ja","0","1"))</f>
        <v/>
      </c>
      <c r="P25" s="23">
        <f>IF(A25="","",SUMIFS('Urlaubsanträge'!$H$2:$H$201,'Urlaubsanträge'!$B$2:$B$201,A25,'Urlaubsanträge'!$E$2:$E$201,"Genehmigt"))</f>
        <v/>
      </c>
      <c r="Q25" s="23">
        <f>IF(A25="","",E25+F25-G25-P25)</f>
        <v/>
      </c>
      <c r="R25" s="24">
        <f>IFERROR(IF(ROW()-1&gt;ROWS(Einstellungen!$D$2:$D$5),"",INDEX(Einstellungen!$D$2:$D$5,ROW()-1)),"")</f>
        <v/>
      </c>
    </row>
    <row r="26">
      <c r="A26" s="15" t="n"/>
      <c r="B26" s="15" t="n"/>
      <c r="C26" s="20" t="n"/>
      <c r="D26" s="20" t="n"/>
      <c r="E26" s="21" t="n"/>
      <c r="F26" s="21" t="n"/>
      <c r="G26" s="21" t="n"/>
      <c r="H26" s="20" t="n"/>
      <c r="I26" s="20" t="n"/>
      <c r="J26" s="20" t="n"/>
      <c r="K26" s="20" t="n"/>
      <c r="L26" s="20" t="n"/>
      <c r="M26" s="20" t="n"/>
      <c r="N26" s="20" t="n"/>
      <c r="O26" s="22">
        <f>IF(A26="","",IF(H26="Ja","0","1")&amp;IF(I26="Ja","0","1")&amp;IF(J26="Ja","0","1")&amp;IF(K26="Ja","0","1")&amp;IF(L26="Ja","0","1")&amp;IF(M26="Ja","0","1")&amp;IF(N26="Ja","0","1"))</f>
        <v/>
      </c>
      <c r="P26" s="23">
        <f>IF(A26="","",SUMIFS('Urlaubsanträge'!$H$2:$H$201,'Urlaubsanträge'!$B$2:$B$201,A26,'Urlaubsanträge'!$E$2:$E$201,"Genehmigt"))</f>
        <v/>
      </c>
      <c r="Q26" s="23">
        <f>IF(A26="","",E26+F26-G26-P26)</f>
        <v/>
      </c>
      <c r="R26" s="24">
        <f>IFERROR(IF(ROW()-1&gt;ROWS(Einstellungen!$D$2:$D$5),"",INDEX(Einstellungen!$D$2:$D$5,ROW()-1)),"")</f>
        <v/>
      </c>
    </row>
    <row r="27">
      <c r="A27" s="15" t="n"/>
      <c r="B27" s="15" t="n"/>
      <c r="C27" s="20" t="n"/>
      <c r="D27" s="20" t="n"/>
      <c r="E27" s="21" t="n"/>
      <c r="F27" s="21" t="n"/>
      <c r="G27" s="21" t="n"/>
      <c r="H27" s="20" t="n"/>
      <c r="I27" s="20" t="n"/>
      <c r="J27" s="20" t="n"/>
      <c r="K27" s="20" t="n"/>
      <c r="L27" s="20" t="n"/>
      <c r="M27" s="20" t="n"/>
      <c r="N27" s="20" t="n"/>
      <c r="O27" s="22">
        <f>IF(A27="","",IF(H27="Ja","0","1")&amp;IF(I27="Ja","0","1")&amp;IF(J27="Ja","0","1")&amp;IF(K27="Ja","0","1")&amp;IF(L27="Ja","0","1")&amp;IF(M27="Ja","0","1")&amp;IF(N27="Ja","0","1"))</f>
        <v/>
      </c>
      <c r="P27" s="23">
        <f>IF(A27="","",SUMIFS('Urlaubsanträge'!$H$2:$H$201,'Urlaubsanträge'!$B$2:$B$201,A27,'Urlaubsanträge'!$E$2:$E$201,"Genehmigt"))</f>
        <v/>
      </c>
      <c r="Q27" s="23">
        <f>IF(A27="","",E27+F27-G27-P27)</f>
        <v/>
      </c>
      <c r="R27" s="24">
        <f>IFERROR(IF(ROW()-1&gt;ROWS(Einstellungen!$D$2:$D$5),"",INDEX(Einstellungen!$D$2:$D$5,ROW()-1)),"")</f>
        <v/>
      </c>
    </row>
    <row r="28">
      <c r="A28" s="15" t="n"/>
      <c r="B28" s="15" t="n"/>
      <c r="C28" s="20" t="n"/>
      <c r="D28" s="20" t="n"/>
      <c r="E28" s="21" t="n"/>
      <c r="F28" s="21" t="n"/>
      <c r="G28" s="21" t="n"/>
      <c r="H28" s="20" t="n"/>
      <c r="I28" s="20" t="n"/>
      <c r="J28" s="20" t="n"/>
      <c r="K28" s="20" t="n"/>
      <c r="L28" s="20" t="n"/>
      <c r="M28" s="20" t="n"/>
      <c r="N28" s="20" t="n"/>
      <c r="O28" s="22">
        <f>IF(A28="","",IF(H28="Ja","0","1")&amp;IF(I28="Ja","0","1")&amp;IF(J28="Ja","0","1")&amp;IF(K28="Ja","0","1")&amp;IF(L28="Ja","0","1")&amp;IF(M28="Ja","0","1")&amp;IF(N28="Ja","0","1"))</f>
        <v/>
      </c>
      <c r="P28" s="23">
        <f>IF(A28="","",SUMIFS('Urlaubsanträge'!$H$2:$H$201,'Urlaubsanträge'!$B$2:$B$201,A28,'Urlaubsanträge'!$E$2:$E$201,"Genehmigt"))</f>
        <v/>
      </c>
      <c r="Q28" s="23">
        <f>IF(A28="","",E28+F28-G28-P28)</f>
        <v/>
      </c>
      <c r="R28" s="24">
        <f>IFERROR(IF(ROW()-1&gt;ROWS(Einstellungen!$D$2:$D$5),"",INDEX(Einstellungen!$D$2:$D$5,ROW()-1)),"")</f>
        <v/>
      </c>
    </row>
    <row r="29">
      <c r="A29" s="15" t="n"/>
      <c r="B29" s="15" t="n"/>
      <c r="C29" s="20" t="n"/>
      <c r="D29" s="20" t="n"/>
      <c r="E29" s="21" t="n"/>
      <c r="F29" s="21" t="n"/>
      <c r="G29" s="21" t="n"/>
      <c r="H29" s="20" t="n"/>
      <c r="I29" s="20" t="n"/>
      <c r="J29" s="20" t="n"/>
      <c r="K29" s="20" t="n"/>
      <c r="L29" s="20" t="n"/>
      <c r="M29" s="20" t="n"/>
      <c r="N29" s="20" t="n"/>
      <c r="O29" s="22">
        <f>IF(A29="","",IF(H29="Ja","0","1")&amp;IF(I29="Ja","0","1")&amp;IF(J29="Ja","0","1")&amp;IF(K29="Ja","0","1")&amp;IF(L29="Ja","0","1")&amp;IF(M29="Ja","0","1")&amp;IF(N29="Ja","0","1"))</f>
        <v/>
      </c>
      <c r="P29" s="23">
        <f>IF(A29="","",SUMIFS('Urlaubsanträge'!$H$2:$H$201,'Urlaubsanträge'!$B$2:$B$201,A29,'Urlaubsanträge'!$E$2:$E$201,"Genehmigt"))</f>
        <v/>
      </c>
      <c r="Q29" s="23">
        <f>IF(A29="","",E29+F29-G29-P29)</f>
        <v/>
      </c>
      <c r="R29" s="24">
        <f>IFERROR(IF(ROW()-1&gt;ROWS(Einstellungen!$D$2:$D$5),"",INDEX(Einstellungen!$D$2:$D$5,ROW()-1)),"")</f>
        <v/>
      </c>
    </row>
    <row r="30">
      <c r="A30" s="15" t="n"/>
      <c r="B30" s="15" t="n"/>
      <c r="C30" s="20" t="n"/>
      <c r="D30" s="20" t="n"/>
      <c r="E30" s="21" t="n"/>
      <c r="F30" s="21" t="n"/>
      <c r="G30" s="21" t="n"/>
      <c r="H30" s="20" t="n"/>
      <c r="I30" s="20" t="n"/>
      <c r="J30" s="20" t="n"/>
      <c r="K30" s="20" t="n"/>
      <c r="L30" s="20" t="n"/>
      <c r="M30" s="20" t="n"/>
      <c r="N30" s="20" t="n"/>
      <c r="O30" s="22">
        <f>IF(A30="","",IF(H30="Ja","0","1")&amp;IF(I30="Ja","0","1")&amp;IF(J30="Ja","0","1")&amp;IF(K30="Ja","0","1")&amp;IF(L30="Ja","0","1")&amp;IF(M30="Ja","0","1")&amp;IF(N30="Ja","0","1"))</f>
        <v/>
      </c>
      <c r="P30" s="23">
        <f>IF(A30="","",SUMIFS('Urlaubsanträge'!$H$2:$H$201,'Urlaubsanträge'!$B$2:$B$201,A30,'Urlaubsanträge'!$E$2:$E$201,"Genehmigt"))</f>
        <v/>
      </c>
      <c r="Q30" s="23">
        <f>IF(A30="","",E30+F30-G30-P30)</f>
        <v/>
      </c>
      <c r="R30" s="24">
        <f>IFERROR(IF(ROW()-1&gt;ROWS(Einstellungen!$D$2:$D$5),"",INDEX(Einstellungen!$D$2:$D$5,ROW()-1)),"")</f>
        <v/>
      </c>
    </row>
    <row r="31">
      <c r="A31" s="15" t="n"/>
      <c r="B31" s="15" t="n"/>
      <c r="C31" s="20" t="n"/>
      <c r="D31" s="20" t="n"/>
      <c r="E31" s="21" t="n"/>
      <c r="F31" s="21" t="n"/>
      <c r="G31" s="21" t="n"/>
      <c r="H31" s="20" t="n"/>
      <c r="I31" s="20" t="n"/>
      <c r="J31" s="20" t="n"/>
      <c r="K31" s="20" t="n"/>
      <c r="L31" s="20" t="n"/>
      <c r="M31" s="20" t="n"/>
      <c r="N31" s="20" t="n"/>
      <c r="O31" s="22">
        <f>IF(A31="","",IF(H31="Ja","0","1")&amp;IF(I31="Ja","0","1")&amp;IF(J31="Ja","0","1")&amp;IF(K31="Ja","0","1")&amp;IF(L31="Ja","0","1")&amp;IF(M31="Ja","0","1")&amp;IF(N31="Ja","0","1"))</f>
        <v/>
      </c>
      <c r="P31" s="23">
        <f>IF(A31="","",SUMIFS('Urlaubsanträge'!$H$2:$H$201,'Urlaubsanträge'!$B$2:$B$201,A31,'Urlaubsanträge'!$E$2:$E$201,"Genehmigt"))</f>
        <v/>
      </c>
      <c r="Q31" s="23">
        <f>IF(A31="","",E31+F31-G31-P31)</f>
        <v/>
      </c>
      <c r="R31" s="24">
        <f>IFERROR(IF(ROW()-1&gt;ROWS(Einstellungen!$D$2:$D$5),"",INDEX(Einstellungen!$D$2:$D$5,ROW()-1)),"")</f>
        <v/>
      </c>
    </row>
    <row r="32">
      <c r="A32" s="15" t="n"/>
      <c r="B32" s="15" t="n"/>
      <c r="C32" s="20" t="n"/>
      <c r="D32" s="20" t="n"/>
      <c r="E32" s="21" t="n"/>
      <c r="F32" s="21" t="n"/>
      <c r="G32" s="21" t="n"/>
      <c r="H32" s="20" t="n"/>
      <c r="I32" s="20" t="n"/>
      <c r="J32" s="20" t="n"/>
      <c r="K32" s="20" t="n"/>
      <c r="L32" s="20" t="n"/>
      <c r="M32" s="20" t="n"/>
      <c r="N32" s="20" t="n"/>
      <c r="O32" s="22">
        <f>IF(A32="","",IF(H32="Ja","0","1")&amp;IF(I32="Ja","0","1")&amp;IF(J32="Ja","0","1")&amp;IF(K32="Ja","0","1")&amp;IF(L32="Ja","0","1")&amp;IF(M32="Ja","0","1")&amp;IF(N32="Ja","0","1"))</f>
        <v/>
      </c>
      <c r="P32" s="23">
        <f>IF(A32="","",SUMIFS('Urlaubsanträge'!$H$2:$H$201,'Urlaubsanträge'!$B$2:$B$201,A32,'Urlaubsanträge'!$E$2:$E$201,"Genehmigt"))</f>
        <v/>
      </c>
      <c r="Q32" s="23">
        <f>IF(A32="","",E32+F32-G32-P32)</f>
        <v/>
      </c>
      <c r="R32" s="24">
        <f>IFERROR(IF(ROW()-1&gt;ROWS(Einstellungen!$D$2:$D$5),"",INDEX(Einstellungen!$D$2:$D$5,ROW()-1)),"")</f>
        <v/>
      </c>
    </row>
    <row r="33">
      <c r="A33" s="15" t="n"/>
      <c r="B33" s="15" t="n"/>
      <c r="C33" s="20" t="n"/>
      <c r="D33" s="20" t="n"/>
      <c r="E33" s="21" t="n"/>
      <c r="F33" s="21" t="n"/>
      <c r="G33" s="21" t="n"/>
      <c r="H33" s="20" t="n"/>
      <c r="I33" s="20" t="n"/>
      <c r="J33" s="20" t="n"/>
      <c r="K33" s="20" t="n"/>
      <c r="L33" s="20" t="n"/>
      <c r="M33" s="20" t="n"/>
      <c r="N33" s="20" t="n"/>
      <c r="O33" s="22">
        <f>IF(A33="","",IF(H33="Ja","0","1")&amp;IF(I33="Ja","0","1")&amp;IF(J33="Ja","0","1")&amp;IF(K33="Ja","0","1")&amp;IF(L33="Ja","0","1")&amp;IF(M33="Ja","0","1")&amp;IF(N33="Ja","0","1"))</f>
        <v/>
      </c>
      <c r="P33" s="23">
        <f>IF(A33="","",SUMIFS('Urlaubsanträge'!$H$2:$H$201,'Urlaubsanträge'!$B$2:$B$201,A33,'Urlaubsanträge'!$E$2:$E$201,"Genehmigt"))</f>
        <v/>
      </c>
      <c r="Q33" s="23">
        <f>IF(A33="","",E33+F33-G33-P33)</f>
        <v/>
      </c>
      <c r="R33" s="24">
        <f>IFERROR(IF(ROW()-1&gt;ROWS(Einstellungen!$D$2:$D$5),"",INDEX(Einstellungen!$D$2:$D$5,ROW()-1)),"")</f>
        <v/>
      </c>
    </row>
    <row r="34">
      <c r="A34" s="15" t="n"/>
      <c r="B34" s="15" t="n"/>
      <c r="C34" s="20" t="n"/>
      <c r="D34" s="20" t="n"/>
      <c r="E34" s="21" t="n"/>
      <c r="F34" s="21" t="n"/>
      <c r="G34" s="21" t="n"/>
      <c r="H34" s="20" t="n"/>
      <c r="I34" s="20" t="n"/>
      <c r="J34" s="20" t="n"/>
      <c r="K34" s="20" t="n"/>
      <c r="L34" s="20" t="n"/>
      <c r="M34" s="20" t="n"/>
      <c r="N34" s="20" t="n"/>
      <c r="O34" s="22">
        <f>IF(A34="","",IF(H34="Ja","0","1")&amp;IF(I34="Ja","0","1")&amp;IF(J34="Ja","0","1")&amp;IF(K34="Ja","0","1")&amp;IF(L34="Ja","0","1")&amp;IF(M34="Ja","0","1")&amp;IF(N34="Ja","0","1"))</f>
        <v/>
      </c>
      <c r="P34" s="23">
        <f>IF(A34="","",SUMIFS('Urlaubsanträge'!$H$2:$H$201,'Urlaubsanträge'!$B$2:$B$201,A34,'Urlaubsanträge'!$E$2:$E$201,"Genehmigt"))</f>
        <v/>
      </c>
      <c r="Q34" s="23">
        <f>IF(A34="","",E34+F34-G34-P34)</f>
        <v/>
      </c>
      <c r="R34" s="24">
        <f>IFERROR(IF(ROW()-1&gt;ROWS(Einstellungen!$D$2:$D$5),"",INDEX(Einstellungen!$D$2:$D$5,ROW()-1)),"")</f>
        <v/>
      </c>
    </row>
    <row r="35">
      <c r="A35" s="15" t="n"/>
      <c r="B35" s="15" t="n"/>
      <c r="C35" s="20" t="n"/>
      <c r="D35" s="20" t="n"/>
      <c r="E35" s="21" t="n"/>
      <c r="F35" s="21" t="n"/>
      <c r="G35" s="21" t="n"/>
      <c r="H35" s="20" t="n"/>
      <c r="I35" s="20" t="n"/>
      <c r="J35" s="20" t="n"/>
      <c r="K35" s="20" t="n"/>
      <c r="L35" s="20" t="n"/>
      <c r="M35" s="20" t="n"/>
      <c r="N35" s="20" t="n"/>
      <c r="O35" s="22">
        <f>IF(A35="","",IF(H35="Ja","0","1")&amp;IF(I35="Ja","0","1")&amp;IF(J35="Ja","0","1")&amp;IF(K35="Ja","0","1")&amp;IF(L35="Ja","0","1")&amp;IF(M35="Ja","0","1")&amp;IF(N35="Ja","0","1"))</f>
        <v/>
      </c>
      <c r="P35" s="23">
        <f>IF(A35="","",SUMIFS('Urlaubsanträge'!$H$2:$H$201,'Urlaubsanträge'!$B$2:$B$201,A35,'Urlaubsanträge'!$E$2:$E$201,"Genehmigt"))</f>
        <v/>
      </c>
      <c r="Q35" s="23">
        <f>IF(A35="","",E35+F35-G35-P35)</f>
        <v/>
      </c>
      <c r="R35" s="24">
        <f>IFERROR(IF(ROW()-1&gt;ROWS(Einstellungen!$D$2:$D$5),"",INDEX(Einstellungen!$D$2:$D$5,ROW()-1)),"")</f>
        <v/>
      </c>
    </row>
    <row r="36">
      <c r="A36" s="15" t="n"/>
      <c r="B36" s="15" t="n"/>
      <c r="C36" s="20" t="n"/>
      <c r="D36" s="20" t="n"/>
      <c r="E36" s="21" t="n"/>
      <c r="F36" s="21" t="n"/>
      <c r="G36" s="21" t="n"/>
      <c r="H36" s="20" t="n"/>
      <c r="I36" s="20" t="n"/>
      <c r="J36" s="20" t="n"/>
      <c r="K36" s="20" t="n"/>
      <c r="L36" s="20" t="n"/>
      <c r="M36" s="20" t="n"/>
      <c r="N36" s="20" t="n"/>
      <c r="O36" s="22">
        <f>IF(A36="","",IF(H36="Ja","0","1")&amp;IF(I36="Ja","0","1")&amp;IF(J36="Ja","0","1")&amp;IF(K36="Ja","0","1")&amp;IF(L36="Ja","0","1")&amp;IF(M36="Ja","0","1")&amp;IF(N36="Ja","0","1"))</f>
        <v/>
      </c>
      <c r="P36" s="23">
        <f>IF(A36="","",SUMIFS('Urlaubsanträge'!$H$2:$H$201,'Urlaubsanträge'!$B$2:$B$201,A36,'Urlaubsanträge'!$E$2:$E$201,"Genehmigt"))</f>
        <v/>
      </c>
      <c r="Q36" s="23">
        <f>IF(A36="","",E36+F36-G36-P36)</f>
        <v/>
      </c>
      <c r="R36" s="24">
        <f>IFERROR(IF(ROW()-1&gt;ROWS(Einstellungen!$D$2:$D$5),"",INDEX(Einstellungen!$D$2:$D$5,ROW()-1)),"")</f>
        <v/>
      </c>
    </row>
    <row r="37">
      <c r="A37" s="15" t="n"/>
      <c r="B37" s="15" t="n"/>
      <c r="C37" s="20" t="n"/>
      <c r="D37" s="20" t="n"/>
      <c r="E37" s="21" t="n"/>
      <c r="F37" s="21" t="n"/>
      <c r="G37" s="21" t="n"/>
      <c r="H37" s="20" t="n"/>
      <c r="I37" s="20" t="n"/>
      <c r="J37" s="20" t="n"/>
      <c r="K37" s="20" t="n"/>
      <c r="L37" s="20" t="n"/>
      <c r="M37" s="20" t="n"/>
      <c r="N37" s="20" t="n"/>
      <c r="O37" s="22">
        <f>IF(A37="","",IF(H37="Ja","0","1")&amp;IF(I37="Ja","0","1")&amp;IF(J37="Ja","0","1")&amp;IF(K37="Ja","0","1")&amp;IF(L37="Ja","0","1")&amp;IF(M37="Ja","0","1")&amp;IF(N37="Ja","0","1"))</f>
        <v/>
      </c>
      <c r="P37" s="23">
        <f>IF(A37="","",SUMIFS('Urlaubsanträge'!$H$2:$H$201,'Urlaubsanträge'!$B$2:$B$201,A37,'Urlaubsanträge'!$E$2:$E$201,"Genehmigt"))</f>
        <v/>
      </c>
      <c r="Q37" s="23">
        <f>IF(A37="","",E37+F37-G37-P37)</f>
        <v/>
      </c>
      <c r="R37" s="24">
        <f>IFERROR(IF(ROW()-1&gt;ROWS(Einstellungen!$D$2:$D$5),"",INDEX(Einstellungen!$D$2:$D$5,ROW()-1)),"")</f>
        <v/>
      </c>
    </row>
    <row r="38">
      <c r="A38" s="15" t="n"/>
      <c r="B38" s="15" t="n"/>
      <c r="C38" s="20" t="n"/>
      <c r="D38" s="20" t="n"/>
      <c r="E38" s="21" t="n"/>
      <c r="F38" s="21" t="n"/>
      <c r="G38" s="21" t="n"/>
      <c r="H38" s="20" t="n"/>
      <c r="I38" s="20" t="n"/>
      <c r="J38" s="20" t="n"/>
      <c r="K38" s="20" t="n"/>
      <c r="L38" s="20" t="n"/>
      <c r="M38" s="20" t="n"/>
      <c r="N38" s="20" t="n"/>
      <c r="O38" s="22">
        <f>IF(A38="","",IF(H38="Ja","0","1")&amp;IF(I38="Ja","0","1")&amp;IF(J38="Ja","0","1")&amp;IF(K38="Ja","0","1")&amp;IF(L38="Ja","0","1")&amp;IF(M38="Ja","0","1")&amp;IF(N38="Ja","0","1"))</f>
        <v/>
      </c>
      <c r="P38" s="23">
        <f>IF(A38="","",SUMIFS('Urlaubsanträge'!$H$2:$H$201,'Urlaubsanträge'!$B$2:$B$201,A38,'Urlaubsanträge'!$E$2:$E$201,"Genehmigt"))</f>
        <v/>
      </c>
      <c r="Q38" s="23">
        <f>IF(A38="","",E38+F38-G38-P38)</f>
        <v/>
      </c>
      <c r="R38" s="24">
        <f>IFERROR(IF(ROW()-1&gt;ROWS(Einstellungen!$D$2:$D$5),"",INDEX(Einstellungen!$D$2:$D$5,ROW()-1)),"")</f>
        <v/>
      </c>
    </row>
    <row r="39">
      <c r="A39" s="15" t="n"/>
      <c r="B39" s="15" t="n"/>
      <c r="C39" s="20" t="n"/>
      <c r="D39" s="20" t="n"/>
      <c r="E39" s="21" t="n"/>
      <c r="F39" s="21" t="n"/>
      <c r="G39" s="21" t="n"/>
      <c r="H39" s="20" t="n"/>
      <c r="I39" s="20" t="n"/>
      <c r="J39" s="20" t="n"/>
      <c r="K39" s="20" t="n"/>
      <c r="L39" s="20" t="n"/>
      <c r="M39" s="20" t="n"/>
      <c r="N39" s="20" t="n"/>
      <c r="O39" s="22">
        <f>IF(A39="","",IF(H39="Ja","0","1")&amp;IF(I39="Ja","0","1")&amp;IF(J39="Ja","0","1")&amp;IF(K39="Ja","0","1")&amp;IF(L39="Ja","0","1")&amp;IF(M39="Ja","0","1")&amp;IF(N39="Ja","0","1"))</f>
        <v/>
      </c>
      <c r="P39" s="23">
        <f>IF(A39="","",SUMIFS('Urlaubsanträge'!$H$2:$H$201,'Urlaubsanträge'!$B$2:$B$201,A39,'Urlaubsanträge'!$E$2:$E$201,"Genehmigt"))</f>
        <v/>
      </c>
      <c r="Q39" s="23">
        <f>IF(A39="","",E39+F39-G39-P39)</f>
        <v/>
      </c>
      <c r="R39" s="24">
        <f>IFERROR(IF(ROW()-1&gt;ROWS(Einstellungen!$D$2:$D$5),"",INDEX(Einstellungen!$D$2:$D$5,ROW()-1)),"")</f>
        <v/>
      </c>
    </row>
    <row r="40">
      <c r="A40" s="15" t="n"/>
      <c r="B40" s="15" t="n"/>
      <c r="C40" s="20" t="n"/>
      <c r="D40" s="20" t="n"/>
      <c r="E40" s="21" t="n"/>
      <c r="F40" s="21" t="n"/>
      <c r="G40" s="21" t="n"/>
      <c r="H40" s="20" t="n"/>
      <c r="I40" s="20" t="n"/>
      <c r="J40" s="20" t="n"/>
      <c r="K40" s="20" t="n"/>
      <c r="L40" s="20" t="n"/>
      <c r="M40" s="20" t="n"/>
      <c r="N40" s="20" t="n"/>
      <c r="O40" s="22">
        <f>IF(A40="","",IF(H40="Ja","0","1")&amp;IF(I40="Ja","0","1")&amp;IF(J40="Ja","0","1")&amp;IF(K40="Ja","0","1")&amp;IF(L40="Ja","0","1")&amp;IF(M40="Ja","0","1")&amp;IF(N40="Ja","0","1"))</f>
        <v/>
      </c>
      <c r="P40" s="23">
        <f>IF(A40="","",SUMIFS('Urlaubsanträge'!$H$2:$H$201,'Urlaubsanträge'!$B$2:$B$201,A40,'Urlaubsanträge'!$E$2:$E$201,"Genehmigt"))</f>
        <v/>
      </c>
      <c r="Q40" s="23">
        <f>IF(A40="","",E40+F40-G40-P40)</f>
        <v/>
      </c>
      <c r="R40" s="24">
        <f>IFERROR(IF(ROW()-1&gt;ROWS(Einstellungen!$D$2:$D$5),"",INDEX(Einstellungen!$D$2:$D$5,ROW()-1)),"")</f>
        <v/>
      </c>
    </row>
    <row r="41">
      <c r="A41" s="15" t="n"/>
      <c r="B41" s="15" t="n"/>
      <c r="C41" s="20" t="n"/>
      <c r="D41" s="20" t="n"/>
      <c r="E41" s="21" t="n"/>
      <c r="F41" s="21" t="n"/>
      <c r="G41" s="21" t="n"/>
      <c r="H41" s="20" t="n"/>
      <c r="I41" s="20" t="n"/>
      <c r="J41" s="20" t="n"/>
      <c r="K41" s="20" t="n"/>
      <c r="L41" s="20" t="n"/>
      <c r="M41" s="20" t="n"/>
      <c r="N41" s="20" t="n"/>
      <c r="O41" s="22">
        <f>IF(A41="","",IF(H41="Ja","0","1")&amp;IF(I41="Ja","0","1")&amp;IF(J41="Ja","0","1")&amp;IF(K41="Ja","0","1")&amp;IF(L41="Ja","0","1")&amp;IF(M41="Ja","0","1")&amp;IF(N41="Ja","0","1"))</f>
        <v/>
      </c>
      <c r="P41" s="23">
        <f>IF(A41="","",SUMIFS('Urlaubsanträge'!$H$2:$H$201,'Urlaubsanträge'!$B$2:$B$201,A41,'Urlaubsanträge'!$E$2:$E$201,"Genehmigt"))</f>
        <v/>
      </c>
      <c r="Q41" s="23">
        <f>IF(A41="","",E41+F41-G41-P41)</f>
        <v/>
      </c>
      <c r="R41" s="24">
        <f>IFERROR(IF(ROW()-1&gt;ROWS(Einstellungen!$D$2:$D$5),"",INDEX(Einstellungen!$D$2:$D$5,ROW()-1)),"")</f>
        <v/>
      </c>
    </row>
    <row r="42">
      <c r="A42" s="15" t="n"/>
      <c r="B42" s="15" t="n"/>
      <c r="C42" s="20" t="n"/>
      <c r="D42" s="20" t="n"/>
      <c r="E42" s="21" t="n"/>
      <c r="F42" s="21" t="n"/>
      <c r="G42" s="21" t="n"/>
      <c r="H42" s="20" t="n"/>
      <c r="I42" s="20" t="n"/>
      <c r="J42" s="20" t="n"/>
      <c r="K42" s="20" t="n"/>
      <c r="L42" s="20" t="n"/>
      <c r="M42" s="20" t="n"/>
      <c r="N42" s="20" t="n"/>
      <c r="O42" s="22">
        <f>IF(A42="","",IF(H42="Ja","0","1")&amp;IF(I42="Ja","0","1")&amp;IF(J42="Ja","0","1")&amp;IF(K42="Ja","0","1")&amp;IF(L42="Ja","0","1")&amp;IF(M42="Ja","0","1")&amp;IF(N42="Ja","0","1"))</f>
        <v/>
      </c>
      <c r="P42" s="23">
        <f>IF(A42="","",SUMIFS('Urlaubsanträge'!$H$2:$H$201,'Urlaubsanträge'!$B$2:$B$201,A42,'Urlaubsanträge'!$E$2:$E$201,"Genehmigt"))</f>
        <v/>
      </c>
      <c r="Q42" s="23">
        <f>IF(A42="","",E42+F42-G42-P42)</f>
        <v/>
      </c>
      <c r="R42" s="24">
        <f>IFERROR(IF(ROW()-1&gt;ROWS(Einstellungen!$D$2:$D$5),"",INDEX(Einstellungen!$D$2:$D$5,ROW()-1)),"")</f>
        <v/>
      </c>
    </row>
    <row r="43">
      <c r="A43" s="15" t="n"/>
      <c r="B43" s="15" t="n"/>
      <c r="C43" s="20" t="n"/>
      <c r="D43" s="20" t="n"/>
      <c r="E43" s="21" t="n"/>
      <c r="F43" s="21" t="n"/>
      <c r="G43" s="21" t="n"/>
      <c r="H43" s="20" t="n"/>
      <c r="I43" s="20" t="n"/>
      <c r="J43" s="20" t="n"/>
      <c r="K43" s="20" t="n"/>
      <c r="L43" s="20" t="n"/>
      <c r="M43" s="20" t="n"/>
      <c r="N43" s="20" t="n"/>
      <c r="O43" s="22">
        <f>IF(A43="","",IF(H43="Ja","0","1")&amp;IF(I43="Ja","0","1")&amp;IF(J43="Ja","0","1")&amp;IF(K43="Ja","0","1")&amp;IF(L43="Ja","0","1")&amp;IF(M43="Ja","0","1")&amp;IF(N43="Ja","0","1"))</f>
        <v/>
      </c>
      <c r="P43" s="23">
        <f>IF(A43="","",SUMIFS('Urlaubsanträge'!$H$2:$H$201,'Urlaubsanträge'!$B$2:$B$201,A43,'Urlaubsanträge'!$E$2:$E$201,"Genehmigt"))</f>
        <v/>
      </c>
      <c r="Q43" s="23">
        <f>IF(A43="","",E43+F43-G43-P43)</f>
        <v/>
      </c>
      <c r="R43" s="24">
        <f>IFERROR(IF(ROW()-1&gt;ROWS(Einstellungen!$D$2:$D$5),"",INDEX(Einstellungen!$D$2:$D$5,ROW()-1)),"")</f>
        <v/>
      </c>
    </row>
    <row r="44">
      <c r="A44" s="15" t="n"/>
      <c r="B44" s="15" t="n"/>
      <c r="C44" s="20" t="n"/>
      <c r="D44" s="20" t="n"/>
      <c r="E44" s="21" t="n"/>
      <c r="F44" s="21" t="n"/>
      <c r="G44" s="21" t="n"/>
      <c r="H44" s="20" t="n"/>
      <c r="I44" s="20" t="n"/>
      <c r="J44" s="20" t="n"/>
      <c r="K44" s="20" t="n"/>
      <c r="L44" s="20" t="n"/>
      <c r="M44" s="20" t="n"/>
      <c r="N44" s="20" t="n"/>
      <c r="O44" s="22">
        <f>IF(A44="","",IF(H44="Ja","0","1")&amp;IF(I44="Ja","0","1")&amp;IF(J44="Ja","0","1")&amp;IF(K44="Ja","0","1")&amp;IF(L44="Ja","0","1")&amp;IF(M44="Ja","0","1")&amp;IF(N44="Ja","0","1"))</f>
        <v/>
      </c>
      <c r="P44" s="23">
        <f>IF(A44="","",SUMIFS('Urlaubsanträge'!$H$2:$H$201,'Urlaubsanträge'!$B$2:$B$201,A44,'Urlaubsanträge'!$E$2:$E$201,"Genehmigt"))</f>
        <v/>
      </c>
      <c r="Q44" s="23">
        <f>IF(A44="","",E44+F44-G44-P44)</f>
        <v/>
      </c>
      <c r="R44" s="24">
        <f>IFERROR(IF(ROW()-1&gt;ROWS(Einstellungen!$D$2:$D$5),"",INDEX(Einstellungen!$D$2:$D$5,ROW()-1)),"")</f>
        <v/>
      </c>
    </row>
    <row r="45">
      <c r="A45" s="15" t="n"/>
      <c r="B45" s="15" t="n"/>
      <c r="C45" s="20" t="n"/>
      <c r="D45" s="20" t="n"/>
      <c r="E45" s="21" t="n"/>
      <c r="F45" s="21" t="n"/>
      <c r="G45" s="21" t="n"/>
      <c r="H45" s="20" t="n"/>
      <c r="I45" s="20" t="n"/>
      <c r="J45" s="20" t="n"/>
      <c r="K45" s="20" t="n"/>
      <c r="L45" s="20" t="n"/>
      <c r="M45" s="20" t="n"/>
      <c r="N45" s="20" t="n"/>
      <c r="O45" s="22">
        <f>IF(A45="","",IF(H45="Ja","0","1")&amp;IF(I45="Ja","0","1")&amp;IF(J45="Ja","0","1")&amp;IF(K45="Ja","0","1")&amp;IF(L45="Ja","0","1")&amp;IF(M45="Ja","0","1")&amp;IF(N45="Ja","0","1"))</f>
        <v/>
      </c>
      <c r="P45" s="23">
        <f>IF(A45="","",SUMIFS('Urlaubsanträge'!$H$2:$H$201,'Urlaubsanträge'!$B$2:$B$201,A45,'Urlaubsanträge'!$E$2:$E$201,"Genehmigt"))</f>
        <v/>
      </c>
      <c r="Q45" s="23">
        <f>IF(A45="","",E45+F45-G45-P45)</f>
        <v/>
      </c>
      <c r="R45" s="24">
        <f>IFERROR(IF(ROW()-1&gt;ROWS(Einstellungen!$D$2:$D$5),"",INDEX(Einstellungen!$D$2:$D$5,ROW()-1)),"")</f>
        <v/>
      </c>
    </row>
    <row r="46">
      <c r="A46" s="15" t="n"/>
      <c r="B46" s="15" t="n"/>
      <c r="C46" s="20" t="n"/>
      <c r="D46" s="20" t="n"/>
      <c r="E46" s="21" t="n"/>
      <c r="F46" s="21" t="n"/>
      <c r="G46" s="21" t="n"/>
      <c r="H46" s="20" t="n"/>
      <c r="I46" s="20" t="n"/>
      <c r="J46" s="20" t="n"/>
      <c r="K46" s="20" t="n"/>
      <c r="L46" s="20" t="n"/>
      <c r="M46" s="20" t="n"/>
      <c r="N46" s="20" t="n"/>
      <c r="O46" s="22">
        <f>IF(A46="","",IF(H46="Ja","0","1")&amp;IF(I46="Ja","0","1")&amp;IF(J46="Ja","0","1")&amp;IF(K46="Ja","0","1")&amp;IF(L46="Ja","0","1")&amp;IF(M46="Ja","0","1")&amp;IF(N46="Ja","0","1"))</f>
        <v/>
      </c>
      <c r="P46" s="23">
        <f>IF(A46="","",SUMIFS('Urlaubsanträge'!$H$2:$H$201,'Urlaubsanträge'!$B$2:$B$201,A46,'Urlaubsanträge'!$E$2:$E$201,"Genehmigt"))</f>
        <v/>
      </c>
      <c r="Q46" s="23">
        <f>IF(A46="","",E46+F46-G46-P46)</f>
        <v/>
      </c>
      <c r="R46" s="24">
        <f>IFERROR(IF(ROW()-1&gt;ROWS(Einstellungen!$D$2:$D$5),"",INDEX(Einstellungen!$D$2:$D$5,ROW()-1)),"")</f>
        <v/>
      </c>
    </row>
    <row r="47">
      <c r="A47" s="15" t="n"/>
      <c r="B47" s="15" t="n"/>
      <c r="C47" s="20" t="n"/>
      <c r="D47" s="20" t="n"/>
      <c r="E47" s="21" t="n"/>
      <c r="F47" s="21" t="n"/>
      <c r="G47" s="21" t="n"/>
      <c r="H47" s="20" t="n"/>
      <c r="I47" s="20" t="n"/>
      <c r="J47" s="20" t="n"/>
      <c r="K47" s="20" t="n"/>
      <c r="L47" s="20" t="n"/>
      <c r="M47" s="20" t="n"/>
      <c r="N47" s="20" t="n"/>
      <c r="O47" s="22">
        <f>IF(A47="","",IF(H47="Ja","0","1")&amp;IF(I47="Ja","0","1")&amp;IF(J47="Ja","0","1")&amp;IF(K47="Ja","0","1")&amp;IF(L47="Ja","0","1")&amp;IF(M47="Ja","0","1")&amp;IF(N47="Ja","0","1"))</f>
        <v/>
      </c>
      <c r="P47" s="23">
        <f>IF(A47="","",SUMIFS('Urlaubsanträge'!$H$2:$H$201,'Urlaubsanträge'!$B$2:$B$201,A47,'Urlaubsanträge'!$E$2:$E$201,"Genehmigt"))</f>
        <v/>
      </c>
      <c r="Q47" s="23">
        <f>IF(A47="","",E47+F47-G47-P47)</f>
        <v/>
      </c>
      <c r="R47" s="24">
        <f>IFERROR(IF(ROW()-1&gt;ROWS(Einstellungen!$D$2:$D$5),"",INDEX(Einstellungen!$D$2:$D$5,ROW()-1)),"")</f>
        <v/>
      </c>
    </row>
    <row r="48">
      <c r="A48" s="15" t="n"/>
      <c r="B48" s="15" t="n"/>
      <c r="C48" s="20" t="n"/>
      <c r="D48" s="20" t="n"/>
      <c r="E48" s="21" t="n"/>
      <c r="F48" s="21" t="n"/>
      <c r="G48" s="21" t="n"/>
      <c r="H48" s="20" t="n"/>
      <c r="I48" s="20" t="n"/>
      <c r="J48" s="20" t="n"/>
      <c r="K48" s="20" t="n"/>
      <c r="L48" s="20" t="n"/>
      <c r="M48" s="20" t="n"/>
      <c r="N48" s="20" t="n"/>
      <c r="O48" s="22">
        <f>IF(A48="","",IF(H48="Ja","0","1")&amp;IF(I48="Ja","0","1")&amp;IF(J48="Ja","0","1")&amp;IF(K48="Ja","0","1")&amp;IF(L48="Ja","0","1")&amp;IF(M48="Ja","0","1")&amp;IF(N48="Ja","0","1"))</f>
        <v/>
      </c>
      <c r="P48" s="23">
        <f>IF(A48="","",SUMIFS('Urlaubsanträge'!$H$2:$H$201,'Urlaubsanträge'!$B$2:$B$201,A48,'Urlaubsanträge'!$E$2:$E$201,"Genehmigt"))</f>
        <v/>
      </c>
      <c r="Q48" s="23">
        <f>IF(A48="","",E48+F48-G48-P48)</f>
        <v/>
      </c>
      <c r="R48" s="24">
        <f>IFERROR(IF(ROW()-1&gt;ROWS(Einstellungen!$D$2:$D$5),"",INDEX(Einstellungen!$D$2:$D$5,ROW()-1)),"")</f>
        <v/>
      </c>
    </row>
    <row r="49">
      <c r="A49" s="15" t="n"/>
      <c r="B49" s="15" t="n"/>
      <c r="C49" s="20" t="n"/>
      <c r="D49" s="20" t="n"/>
      <c r="E49" s="21" t="n"/>
      <c r="F49" s="21" t="n"/>
      <c r="G49" s="21" t="n"/>
      <c r="H49" s="20" t="n"/>
      <c r="I49" s="20" t="n"/>
      <c r="J49" s="20" t="n"/>
      <c r="K49" s="20" t="n"/>
      <c r="L49" s="20" t="n"/>
      <c r="M49" s="20" t="n"/>
      <c r="N49" s="20" t="n"/>
      <c r="O49" s="22">
        <f>IF(A49="","",IF(H49="Ja","0","1")&amp;IF(I49="Ja","0","1")&amp;IF(J49="Ja","0","1")&amp;IF(K49="Ja","0","1")&amp;IF(L49="Ja","0","1")&amp;IF(M49="Ja","0","1")&amp;IF(N49="Ja","0","1"))</f>
        <v/>
      </c>
      <c r="P49" s="23">
        <f>IF(A49="","",SUMIFS('Urlaubsanträge'!$H$2:$H$201,'Urlaubsanträge'!$B$2:$B$201,A49,'Urlaubsanträge'!$E$2:$E$201,"Genehmigt"))</f>
        <v/>
      </c>
      <c r="Q49" s="23">
        <f>IF(A49="","",E49+F49-G49-P49)</f>
        <v/>
      </c>
      <c r="R49" s="24">
        <f>IFERROR(IF(ROW()-1&gt;ROWS(Einstellungen!$D$2:$D$5),"",INDEX(Einstellungen!$D$2:$D$5,ROW()-1)),"")</f>
        <v/>
      </c>
    </row>
    <row r="50">
      <c r="A50" s="15" t="n"/>
      <c r="B50" s="15" t="n"/>
      <c r="C50" s="20" t="n"/>
      <c r="D50" s="20" t="n"/>
      <c r="E50" s="21" t="n"/>
      <c r="F50" s="21" t="n"/>
      <c r="G50" s="21" t="n"/>
      <c r="H50" s="20" t="n"/>
      <c r="I50" s="20" t="n"/>
      <c r="J50" s="20" t="n"/>
      <c r="K50" s="20" t="n"/>
      <c r="L50" s="20" t="n"/>
      <c r="M50" s="20" t="n"/>
      <c r="N50" s="20" t="n"/>
      <c r="O50" s="22">
        <f>IF(A50="","",IF(H50="Ja","0","1")&amp;IF(I50="Ja","0","1")&amp;IF(J50="Ja","0","1")&amp;IF(K50="Ja","0","1")&amp;IF(L50="Ja","0","1")&amp;IF(M50="Ja","0","1")&amp;IF(N50="Ja","0","1"))</f>
        <v/>
      </c>
      <c r="P50" s="23">
        <f>IF(A50="","",SUMIFS('Urlaubsanträge'!$H$2:$H$201,'Urlaubsanträge'!$B$2:$B$201,A50,'Urlaubsanträge'!$E$2:$E$201,"Genehmigt"))</f>
        <v/>
      </c>
      <c r="Q50" s="23">
        <f>IF(A50="","",E50+F50-G50-P50)</f>
        <v/>
      </c>
      <c r="R50" s="24">
        <f>IFERROR(IF(ROW()-1&gt;ROWS(Einstellungen!$D$2:$D$5),"",INDEX(Einstellungen!$D$2:$D$5,ROW()-1)),"")</f>
        <v/>
      </c>
    </row>
    <row r="51">
      <c r="A51" s="15" t="n"/>
      <c r="B51" s="15" t="n"/>
      <c r="C51" s="20" t="n"/>
      <c r="D51" s="20" t="n"/>
      <c r="E51" s="21" t="n"/>
      <c r="F51" s="21" t="n"/>
      <c r="G51" s="21" t="n"/>
      <c r="H51" s="20" t="n"/>
      <c r="I51" s="20" t="n"/>
      <c r="J51" s="20" t="n"/>
      <c r="K51" s="20" t="n"/>
      <c r="L51" s="20" t="n"/>
      <c r="M51" s="20" t="n"/>
      <c r="N51" s="20" t="n"/>
      <c r="O51" s="22">
        <f>IF(A51="","",IF(H51="Ja","0","1")&amp;IF(I51="Ja","0","1")&amp;IF(J51="Ja","0","1")&amp;IF(K51="Ja","0","1")&amp;IF(L51="Ja","0","1")&amp;IF(M51="Ja","0","1")&amp;IF(N51="Ja","0","1"))</f>
        <v/>
      </c>
      <c r="P51" s="23">
        <f>IF(A51="","",SUMIFS('Urlaubsanträge'!$H$2:$H$201,'Urlaubsanträge'!$B$2:$B$201,A51,'Urlaubsanträge'!$E$2:$E$201,"Genehmigt"))</f>
        <v/>
      </c>
      <c r="Q51" s="23">
        <f>IF(A51="","",E51+F51-G51-P51)</f>
        <v/>
      </c>
      <c r="R51" s="24">
        <f>IFERROR(IF(ROW()-1&gt;ROWS(Einstellungen!$D$2:$D$5),"",INDEX(Einstellungen!$D$2:$D$5,ROW()-1)),"")</f>
        <v/>
      </c>
    </row>
  </sheetData>
  <autoFilter ref="A1:Q51"/>
  <conditionalFormatting sqref="Q2:Q51">
    <cfRule type="expression" priority="1" dxfId="1" stopIfTrue="1">
      <formula>AND($A2&lt;&gt;"",$Q2&lt;0)</formula>
    </cfRule>
  </conditionalFormatting>
  <conditionalFormatting sqref="A2:Q51">
    <cfRule type="expression" priority="2" dxfId="2">
      <formula>AND($A2&lt;&gt;"",$D2="Nein")</formula>
    </cfRule>
  </conditionalFormatting>
  <dataValidations count="4">
    <dataValidation sqref="A2:A51" showErrorMessage="1" showInputMessage="1" allowBlank="1" errorTitle="Kürzel bereits vorhanden" error="Jedes Personalkürzel darf nur einmal vorkommen." type="custom">
      <formula1>=OR(A2="",COUNTIF($A$2:$A$51,A2)=1)</formula1>
    </dataValidation>
    <dataValidation sqref="C2:C51" showErrorMessage="1" showDropDown="0" showInputMessage="1" allowBlank="1" errorTitle="Ungültiger Bereich" error="Bitte einen Bereich aus der Liste auswählen." type="list">
      <formula1>=$R$2:$R$5</formula1>
    </dataValidation>
    <dataValidation sqref="D2:D51 H2:N51" showErrorMessage="1" showDropDown="0" showInputMessage="1" allowBlank="1" errorTitle="Ungültige Auswahl" error="Bitte Ja oder Nein auswählen." type="list">
      <formula1>"Ja,Nein"</formula1>
    </dataValidation>
    <dataValidation sqref="E2:G51" showErrorMessage="1" showInputMessage="1" allowBlank="1" errorTitle="Ungültige Tageszahl" error="Bitte einen Wert zwischen 0 und 100 eingeben." type="decimal" operator="between">
      <formula1>0</formula1>
      <formula2>100</formula2>
    </dataValidation>
  </dataValidations>
  <pageMargins left="0.3" right="0.3" top="0.5" bottom="0.5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M201"/>
  <sheetViews>
    <sheetView showGridLines="0"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4" customWidth="1" min="3" max="3"/>
    <col width="14" customWidth="1" min="4" max="4"/>
    <col width="15" customWidth="1" min="5" max="5"/>
    <col width="31" customWidth="1" min="6" max="6"/>
    <col width="15" customWidth="1" min="7" max="7"/>
    <col width="15" customWidth="1" min="8" max="8"/>
    <col width="24" customWidth="1" min="9" max="9"/>
    <col width="27" customWidth="1" min="10" max="10"/>
    <col width="30" customWidth="1" min="11" max="11"/>
    <col hidden="1" width="13" customWidth="1" min="12" max="12"/>
    <col hidden="1" width="13" customWidth="1" min="13" max="13"/>
  </cols>
  <sheetData>
    <row r="1" ht="42" customHeight="1">
      <c r="A1" s="11" t="inlineStr">
        <is>
          <t>Antragsnummer</t>
        </is>
      </c>
      <c r="B1" s="11" t="inlineStr">
        <is>
          <t>Personalkürzel</t>
        </is>
      </c>
      <c r="C1" s="11" t="inlineStr">
        <is>
          <t>Beginn</t>
        </is>
      </c>
      <c r="D1" s="11" t="inlineStr">
        <is>
          <t>Ende</t>
        </is>
      </c>
      <c r="E1" s="11" t="inlineStr">
        <is>
          <t>Status</t>
        </is>
      </c>
      <c r="F1" s="11" t="inlineStr">
        <is>
          <t>Bemerkung</t>
        </is>
      </c>
      <c r="G1" s="11" t="inlineStr">
        <is>
          <t>Bereich</t>
        </is>
      </c>
      <c r="H1" s="11" t="inlineStr">
        <is>
          <t>Urlaubstage</t>
        </is>
      </c>
      <c r="I1" s="11" t="inlineStr">
        <is>
          <t>Eigene Überschneidung</t>
        </is>
      </c>
      <c r="J1" s="11" t="inlineStr">
        <is>
          <t>Kontowarnung</t>
        </is>
      </c>
      <c r="K1" s="11" t="inlineStr">
        <is>
          <t>Datumswarnung</t>
        </is>
      </c>
      <c r="L1" t="inlineStr">
        <is>
          <t>Statusliste für Auswahl</t>
        </is>
      </c>
      <c r="M1" t="inlineStr">
        <is>
          <t>Personalkürzel für Auswahl</t>
        </is>
      </c>
    </row>
    <row r="2">
      <c r="A2" s="15" t="inlineStr">
        <is>
          <t>UA-001</t>
        </is>
      </c>
      <c r="B2" s="20" t="inlineStr">
        <is>
          <t>K001</t>
        </is>
      </c>
      <c r="C2" s="33" t="n">
        <v>46426</v>
      </c>
      <c r="D2" s="33" t="n">
        <v>46430</v>
      </c>
      <c r="E2" s="20" t="inlineStr">
        <is>
          <t>Genehmigt</t>
        </is>
      </c>
      <c r="F2" s="15" t="inlineStr">
        <is>
          <t>Fiktiver Beispielantrag 1</t>
        </is>
      </c>
      <c r="G2" s="22">
        <f>IF(B2="","",IFERROR(_xlfn.XLOOKUP(B2,Team!$A$2:$A$51,Team!$C$2:$C$51),""))</f>
        <v/>
      </c>
      <c r="H2" s="23">
        <f>IF(OR(B2="",C2="",D2=""),"",IFERROR(_xlfn.NETWORKDAYS.INTL(C2,D2,_xlfn.XLOOKUP(B2,Team!$A$2:$A$51,Team!$O$2:$O$51),Einstellungen!$B$12:$B$41),""))</f>
        <v/>
      </c>
      <c r="I2" s="18">
        <f>IF(OR(B2="",C2="",D2=""),"",IF(SUMPRODUCT(--($B$2:$B$201=B2),--($C$2:$C$201&lt;=D2),--($D$2:$D$201&gt;=C2),--($E$2:$E$201&lt;&gt;"Abgelehnt"),--(ROW($B$2:$B$201)&lt;&gt;ROW()))&gt;0,"Überschneidung",""))</f>
        <v/>
      </c>
      <c r="J2" s="18">
        <f>IF(OR(B2="",H2=""),"",IFERROR(IF(IF(E2="Beantragt",_xlfn.XLOOKUP(B2,Team!$A$2:$A$51,Team!$Q$2:$Q$51)-H2,_xlfn.XLOOKUP(B2,Team!$A$2:$A$51,Team!$Q$2:$Q$51))&lt;0,"Resttage würden negativ",""),"Kürzel fehlt im Team"))</f>
        <v/>
      </c>
      <c r="K2" s="18">
        <f>IF(OR(C2="",D2=""),"",IF(C2&gt;D2,"Ende vor Beginn",IF(OR(C2&lt;Einstellungen!$B$2,D2&gt;Einstellungen!$B$3),"Außerhalb Planungszeitraum","")))</f>
        <v/>
      </c>
      <c r="L2" s="24">
        <f>IFERROR(IF(ROW()-1&gt;ROWS(Einstellungen!$F$2:$F$4),"",INDEX(Einstellungen!$F$2:$F$4,ROW()-1)),"")</f>
        <v/>
      </c>
      <c r="M2" s="24">
        <f>IFERROR(IF(ROW()-1&gt;ROWS(Team!$A$2:$A$51),"",INDEX(Team!$A$2:$A$51,ROW()-1)),"")</f>
        <v/>
      </c>
    </row>
    <row r="3">
      <c r="A3" s="15" t="inlineStr">
        <is>
          <t>UA-002</t>
        </is>
      </c>
      <c r="B3" s="20" t="inlineStr">
        <is>
          <t>S001</t>
        </is>
      </c>
      <c r="C3" s="33" t="n">
        <v>46428</v>
      </c>
      <c r="D3" s="33" t="n">
        <v>46432</v>
      </c>
      <c r="E3" s="20" t="inlineStr">
        <is>
          <t>Genehmigt</t>
        </is>
      </c>
      <c r="F3" s="15" t="inlineStr">
        <is>
          <t>Fiktiver Beispielantrag 2</t>
        </is>
      </c>
      <c r="G3" s="22">
        <f>IF(B3="","",IFERROR(_xlfn.XLOOKUP(B3,Team!$A$2:$A$51,Team!$C$2:$C$51),""))</f>
        <v/>
      </c>
      <c r="H3" s="23">
        <f>IF(OR(B3="",C3="",D3=""),"",IFERROR(_xlfn.NETWORKDAYS.INTL(C3,D3,_xlfn.XLOOKUP(B3,Team!$A$2:$A$51,Team!$O$2:$O$51),Einstellungen!$B$12:$B$41),""))</f>
        <v/>
      </c>
      <c r="I3" s="18">
        <f>IF(OR(B3="",C3="",D3=""),"",IF(SUMPRODUCT(--($B$2:$B$201=B3),--($C$2:$C$201&lt;=D3),--($D$2:$D$201&gt;=C3),--($E$2:$E$201&lt;&gt;"Abgelehnt"),--(ROW($B$2:$B$201)&lt;&gt;ROW()))&gt;0,"Überschneidung",""))</f>
        <v/>
      </c>
      <c r="J3" s="18">
        <f>IF(OR(B3="",H3=""),"",IFERROR(IF(IF(E3="Beantragt",_xlfn.XLOOKUP(B3,Team!$A$2:$A$51,Team!$Q$2:$Q$51)-H3,_xlfn.XLOOKUP(B3,Team!$A$2:$A$51,Team!$Q$2:$Q$51))&lt;0,"Resttage würden negativ",""),"Kürzel fehlt im Team"))</f>
        <v/>
      </c>
      <c r="K3" s="18">
        <f>IF(OR(C3="",D3=""),"",IF(C3&gt;D3,"Ende vor Beginn",IF(OR(C3&lt;Einstellungen!$B$2,D3&gt;Einstellungen!$B$3),"Außerhalb Planungszeitraum","")))</f>
        <v/>
      </c>
      <c r="L3" s="24">
        <f>IFERROR(IF(ROW()-1&gt;ROWS(Einstellungen!$F$2:$F$4),"",INDEX(Einstellungen!$F$2:$F$4,ROW()-1)),"")</f>
        <v/>
      </c>
      <c r="M3" s="24">
        <f>IFERROR(IF(ROW()-1&gt;ROWS(Team!$A$2:$A$51),"",INDEX(Team!$A$2:$A$51,ROW()-1)),"")</f>
        <v/>
      </c>
    </row>
    <row r="4">
      <c r="A4" s="15" t="inlineStr">
        <is>
          <t>UA-003</t>
        </is>
      </c>
      <c r="B4" s="20" t="inlineStr">
        <is>
          <t>K002</t>
        </is>
      </c>
      <c r="C4" s="33" t="n">
        <v>46429</v>
      </c>
      <c r="D4" s="33" t="n">
        <v>46431</v>
      </c>
      <c r="E4" s="20" t="inlineStr">
        <is>
          <t>Genehmigt</t>
        </is>
      </c>
      <c r="F4" s="15" t="inlineStr">
        <is>
          <t>Fiktiver Beispielantrag 3</t>
        </is>
      </c>
      <c r="G4" s="22">
        <f>IF(B4="","",IFERROR(_xlfn.XLOOKUP(B4,Team!$A$2:$A$51,Team!$C$2:$C$51),""))</f>
        <v/>
      </c>
      <c r="H4" s="23">
        <f>IF(OR(B4="",C4="",D4=""),"",IFERROR(_xlfn.NETWORKDAYS.INTL(C4,D4,_xlfn.XLOOKUP(B4,Team!$A$2:$A$51,Team!$O$2:$O$51),Einstellungen!$B$12:$B$41),""))</f>
        <v/>
      </c>
      <c r="I4" s="18">
        <f>IF(OR(B4="",C4="",D4=""),"",IF(SUMPRODUCT(--($B$2:$B$201=B4),--($C$2:$C$201&lt;=D4),--($D$2:$D$201&gt;=C4),--($E$2:$E$201&lt;&gt;"Abgelehnt"),--(ROW($B$2:$B$201)&lt;&gt;ROW()))&gt;0,"Überschneidung",""))</f>
        <v/>
      </c>
      <c r="J4" s="18">
        <f>IF(OR(B4="",H4=""),"",IFERROR(IF(IF(E4="Beantragt",_xlfn.XLOOKUP(B4,Team!$A$2:$A$51,Team!$Q$2:$Q$51)-H4,_xlfn.XLOOKUP(B4,Team!$A$2:$A$51,Team!$Q$2:$Q$51))&lt;0,"Resttage würden negativ",""),"Kürzel fehlt im Team"))</f>
        <v/>
      </c>
      <c r="K4" s="18">
        <f>IF(OR(C4="",D4=""),"",IF(C4&gt;D4,"Ende vor Beginn",IF(OR(C4&lt;Einstellungen!$B$2,D4&gt;Einstellungen!$B$3),"Außerhalb Planungszeitraum","")))</f>
        <v/>
      </c>
      <c r="L4" s="24">
        <f>IFERROR(IF(ROW()-1&gt;ROWS(Einstellungen!$F$2:$F$4),"",INDEX(Einstellungen!$F$2:$F$4,ROW()-1)),"")</f>
        <v/>
      </c>
      <c r="M4" s="24">
        <f>IFERROR(IF(ROW()-1&gt;ROWS(Team!$A$2:$A$51),"",INDEX(Team!$A$2:$A$51,ROW()-1)),"")</f>
        <v/>
      </c>
    </row>
    <row r="5">
      <c r="A5" s="15" t="inlineStr">
        <is>
          <t>UA-004</t>
        </is>
      </c>
      <c r="B5" s="20" t="inlineStr">
        <is>
          <t>K001</t>
        </is>
      </c>
      <c r="C5" s="33" t="n">
        <v>46430</v>
      </c>
      <c r="D5" s="33" t="n">
        <v>46434</v>
      </c>
      <c r="E5" s="20" t="inlineStr">
        <is>
          <t>Beantragt</t>
        </is>
      </c>
      <c r="F5" s="15" t="inlineStr">
        <is>
          <t>Fiktiver Überschneidungstest</t>
        </is>
      </c>
      <c r="G5" s="22">
        <f>IF(B5="","",IFERROR(_xlfn.XLOOKUP(B5,Team!$A$2:$A$51,Team!$C$2:$C$51),""))</f>
        <v/>
      </c>
      <c r="H5" s="23">
        <f>IF(OR(B5="",C5="",D5=""),"",IFERROR(_xlfn.NETWORKDAYS.INTL(C5,D5,_xlfn.XLOOKUP(B5,Team!$A$2:$A$51,Team!$O$2:$O$51),Einstellungen!$B$12:$B$41),""))</f>
        <v/>
      </c>
      <c r="I5" s="18">
        <f>IF(OR(B5="",C5="",D5=""),"",IF(SUMPRODUCT(--($B$2:$B$201=B5),--($C$2:$C$201&lt;=D5),--($D$2:$D$201&gt;=C5),--($E$2:$E$201&lt;&gt;"Abgelehnt"),--(ROW($B$2:$B$201)&lt;&gt;ROW()))&gt;0,"Überschneidung",""))</f>
        <v/>
      </c>
      <c r="J5" s="18">
        <f>IF(OR(B5="",H5=""),"",IFERROR(IF(IF(E5="Beantragt",_xlfn.XLOOKUP(B5,Team!$A$2:$A$51,Team!$Q$2:$Q$51)-H5,_xlfn.XLOOKUP(B5,Team!$A$2:$A$51,Team!$Q$2:$Q$51))&lt;0,"Resttage würden negativ",""),"Kürzel fehlt im Team"))</f>
        <v/>
      </c>
      <c r="K5" s="18">
        <f>IF(OR(C5="",D5=""),"",IF(C5&gt;D5,"Ende vor Beginn",IF(OR(C5&lt;Einstellungen!$B$2,D5&gt;Einstellungen!$B$3),"Außerhalb Planungszeitraum","")))</f>
        <v/>
      </c>
      <c r="L5" s="24">
        <f>IFERROR(IF(ROW()-1&gt;ROWS(Einstellungen!$F$2:$F$4),"",INDEX(Einstellungen!$F$2:$F$4,ROW()-1)),"")</f>
        <v/>
      </c>
      <c r="M5" s="24">
        <f>IFERROR(IF(ROW()-1&gt;ROWS(Team!$A$2:$A$51),"",INDEX(Team!$A$2:$A$51,ROW()-1)),"")</f>
        <v/>
      </c>
    </row>
    <row r="6">
      <c r="A6" s="15" t="inlineStr">
        <is>
          <t>UA-005</t>
        </is>
      </c>
      <c r="B6" s="20" t="inlineStr">
        <is>
          <t>B001</t>
        </is>
      </c>
      <c r="C6" s="33" t="n">
        <v>46447</v>
      </c>
      <c r="D6" s="33" t="n">
        <v>46451</v>
      </c>
      <c r="E6" s="20" t="inlineStr">
        <is>
          <t>Beantragt</t>
        </is>
      </c>
      <c r="F6" s="15" t="inlineStr">
        <is>
          <t>Fiktiver Beispielantrag 5</t>
        </is>
      </c>
      <c r="G6" s="22">
        <f>IF(B6="","",IFERROR(_xlfn.XLOOKUP(B6,Team!$A$2:$A$51,Team!$C$2:$C$51),""))</f>
        <v/>
      </c>
      <c r="H6" s="23">
        <f>IF(OR(B6="",C6="",D6=""),"",IFERROR(_xlfn.NETWORKDAYS.INTL(C6,D6,_xlfn.XLOOKUP(B6,Team!$A$2:$A$51,Team!$O$2:$O$51),Einstellungen!$B$12:$B$41),""))</f>
        <v/>
      </c>
      <c r="I6" s="18">
        <f>IF(OR(B6="",C6="",D6=""),"",IF(SUMPRODUCT(--($B$2:$B$201=B6),--($C$2:$C$201&lt;=D6),--($D$2:$D$201&gt;=C6),--($E$2:$E$201&lt;&gt;"Abgelehnt"),--(ROW($B$2:$B$201)&lt;&gt;ROW()))&gt;0,"Überschneidung",""))</f>
        <v/>
      </c>
      <c r="J6" s="18">
        <f>IF(OR(B6="",H6=""),"",IFERROR(IF(IF(E6="Beantragt",_xlfn.XLOOKUP(B6,Team!$A$2:$A$51,Team!$Q$2:$Q$51)-H6,_xlfn.XLOOKUP(B6,Team!$A$2:$A$51,Team!$Q$2:$Q$51))&lt;0,"Resttage würden negativ",""),"Kürzel fehlt im Team"))</f>
        <v/>
      </c>
      <c r="K6" s="18">
        <f>IF(OR(C6="",D6=""),"",IF(C6&gt;D6,"Ende vor Beginn",IF(OR(C6&lt;Einstellungen!$B$2,D6&gt;Einstellungen!$B$3),"Außerhalb Planungszeitraum","")))</f>
        <v/>
      </c>
      <c r="L6" s="24">
        <f>IFERROR(IF(ROW()-1&gt;ROWS(Einstellungen!$F$2:$F$4),"",INDEX(Einstellungen!$F$2:$F$4,ROW()-1)),"")</f>
        <v/>
      </c>
      <c r="M6" s="24">
        <f>IFERROR(IF(ROW()-1&gt;ROWS(Team!$A$2:$A$51),"",INDEX(Team!$A$2:$A$51,ROW()-1)),"")</f>
        <v/>
      </c>
    </row>
    <row r="7">
      <c r="A7" s="15" t="inlineStr">
        <is>
          <t>UA-006</t>
        </is>
      </c>
      <c r="B7" s="20" t="inlineStr">
        <is>
          <t>V001</t>
        </is>
      </c>
      <c r="C7" s="33" t="n">
        <v>46461</v>
      </c>
      <c r="D7" s="33" t="n">
        <v>46465</v>
      </c>
      <c r="E7" s="20" t="inlineStr">
        <is>
          <t>Genehmigt</t>
        </is>
      </c>
      <c r="F7" s="15" t="inlineStr">
        <is>
          <t>Fiktiver Beispielantrag 6</t>
        </is>
      </c>
      <c r="G7" s="22">
        <f>IF(B7="","",IFERROR(_xlfn.XLOOKUP(B7,Team!$A$2:$A$51,Team!$C$2:$C$51),""))</f>
        <v/>
      </c>
      <c r="H7" s="23">
        <f>IF(OR(B7="",C7="",D7=""),"",IFERROR(_xlfn.NETWORKDAYS.INTL(C7,D7,_xlfn.XLOOKUP(B7,Team!$A$2:$A$51,Team!$O$2:$O$51),Einstellungen!$B$12:$B$41),""))</f>
        <v/>
      </c>
      <c r="I7" s="18">
        <f>IF(OR(B7="",C7="",D7=""),"",IF(SUMPRODUCT(--($B$2:$B$201=B7),--($C$2:$C$201&lt;=D7),--($D$2:$D$201&gt;=C7),--($E$2:$E$201&lt;&gt;"Abgelehnt"),--(ROW($B$2:$B$201)&lt;&gt;ROW()))&gt;0,"Überschneidung",""))</f>
        <v/>
      </c>
      <c r="J7" s="18">
        <f>IF(OR(B7="",H7=""),"",IFERROR(IF(IF(E7="Beantragt",_xlfn.XLOOKUP(B7,Team!$A$2:$A$51,Team!$Q$2:$Q$51)-H7,_xlfn.XLOOKUP(B7,Team!$A$2:$A$51,Team!$Q$2:$Q$51))&lt;0,"Resttage würden negativ",""),"Kürzel fehlt im Team"))</f>
        <v/>
      </c>
      <c r="K7" s="18">
        <f>IF(OR(C7="",D7=""),"",IF(C7&gt;D7,"Ende vor Beginn",IF(OR(C7&lt;Einstellungen!$B$2,D7&gt;Einstellungen!$B$3),"Außerhalb Planungszeitraum","")))</f>
        <v/>
      </c>
      <c r="L7" s="24">
        <f>IFERROR(IF(ROW()-1&gt;ROWS(Einstellungen!$F$2:$F$4),"",INDEX(Einstellungen!$F$2:$F$4,ROW()-1)),"")</f>
        <v/>
      </c>
      <c r="M7" s="24">
        <f>IFERROR(IF(ROW()-1&gt;ROWS(Team!$A$2:$A$51),"",INDEX(Team!$A$2:$A$51,ROW()-1)),"")</f>
        <v/>
      </c>
    </row>
    <row r="8">
      <c r="A8" s="15" t="inlineStr">
        <is>
          <t>UA-007</t>
        </is>
      </c>
      <c r="B8" s="20" t="inlineStr">
        <is>
          <t>S002</t>
        </is>
      </c>
      <c r="C8" s="33" t="n">
        <v>46479</v>
      </c>
      <c r="D8" s="33" t="n">
        <v>46483</v>
      </c>
      <c r="E8" s="20" t="inlineStr">
        <is>
          <t>Abgelehnt</t>
        </is>
      </c>
      <c r="F8" s="15" t="inlineStr">
        <is>
          <t>Fiktiver Ablehnungstest</t>
        </is>
      </c>
      <c r="G8" s="22">
        <f>IF(B8="","",IFERROR(_xlfn.XLOOKUP(B8,Team!$A$2:$A$51,Team!$C$2:$C$51),""))</f>
        <v/>
      </c>
      <c r="H8" s="23">
        <f>IF(OR(B8="",C8="",D8=""),"",IFERROR(_xlfn.NETWORKDAYS.INTL(C8,D8,_xlfn.XLOOKUP(B8,Team!$A$2:$A$51,Team!$O$2:$O$51),Einstellungen!$B$12:$B$41),""))</f>
        <v/>
      </c>
      <c r="I8" s="18">
        <f>IF(OR(B8="",C8="",D8=""),"",IF(SUMPRODUCT(--($B$2:$B$201=B8),--($C$2:$C$201&lt;=D8),--($D$2:$D$201&gt;=C8),--($E$2:$E$201&lt;&gt;"Abgelehnt"),--(ROW($B$2:$B$201)&lt;&gt;ROW()))&gt;0,"Überschneidung",""))</f>
        <v/>
      </c>
      <c r="J8" s="18">
        <f>IF(OR(B8="",H8=""),"",IFERROR(IF(IF(E8="Beantragt",_xlfn.XLOOKUP(B8,Team!$A$2:$A$51,Team!$Q$2:$Q$51)-H8,_xlfn.XLOOKUP(B8,Team!$A$2:$A$51,Team!$Q$2:$Q$51))&lt;0,"Resttage würden negativ",""),"Kürzel fehlt im Team"))</f>
        <v/>
      </c>
      <c r="K8" s="18">
        <f>IF(OR(C8="",D8=""),"",IF(C8&gt;D8,"Ende vor Beginn",IF(OR(C8&lt;Einstellungen!$B$2,D8&gt;Einstellungen!$B$3),"Außerhalb Planungszeitraum","")))</f>
        <v/>
      </c>
      <c r="L8" s="24">
        <f>IFERROR(IF(ROW()-1&gt;ROWS(Einstellungen!$F$2:$F$4),"",INDEX(Einstellungen!$F$2:$F$4,ROW()-1)),"")</f>
        <v/>
      </c>
      <c r="M8" s="24">
        <f>IFERROR(IF(ROW()-1&gt;ROWS(Team!$A$2:$A$51),"",INDEX(Team!$A$2:$A$51,ROW()-1)),"")</f>
        <v/>
      </c>
    </row>
    <row r="9">
      <c r="A9" s="15" t="inlineStr">
        <is>
          <t>UA-008</t>
        </is>
      </c>
      <c r="B9" s="20" t="inlineStr">
        <is>
          <t>S001</t>
        </is>
      </c>
      <c r="C9" s="33" t="n">
        <v>46558</v>
      </c>
      <c r="D9" s="33" t="n">
        <v>46565</v>
      </c>
      <c r="E9" s="20" t="inlineStr">
        <is>
          <t>Beantragt</t>
        </is>
      </c>
      <c r="F9" s="15" t="inlineStr">
        <is>
          <t>Fiktiver Beispielantrag 8</t>
        </is>
      </c>
      <c r="G9" s="22">
        <f>IF(B9="","",IFERROR(_xlfn.XLOOKUP(B9,Team!$A$2:$A$51,Team!$C$2:$C$51),""))</f>
        <v/>
      </c>
      <c r="H9" s="23">
        <f>IF(OR(B9="",C9="",D9=""),"",IFERROR(_xlfn.NETWORKDAYS.INTL(C9,D9,_xlfn.XLOOKUP(B9,Team!$A$2:$A$51,Team!$O$2:$O$51),Einstellungen!$B$12:$B$41),""))</f>
        <v/>
      </c>
      <c r="I9" s="18">
        <f>IF(OR(B9="",C9="",D9=""),"",IF(SUMPRODUCT(--($B$2:$B$201=B9),--($C$2:$C$201&lt;=D9),--($D$2:$D$201&gt;=C9),--($E$2:$E$201&lt;&gt;"Abgelehnt"),--(ROW($B$2:$B$201)&lt;&gt;ROW()))&gt;0,"Überschneidung",""))</f>
        <v/>
      </c>
      <c r="J9" s="18">
        <f>IF(OR(B9="",H9=""),"",IFERROR(IF(IF(E9="Beantragt",_xlfn.XLOOKUP(B9,Team!$A$2:$A$51,Team!$Q$2:$Q$51)-H9,_xlfn.XLOOKUP(B9,Team!$A$2:$A$51,Team!$Q$2:$Q$51))&lt;0,"Resttage würden negativ",""),"Kürzel fehlt im Team"))</f>
        <v/>
      </c>
      <c r="K9" s="18">
        <f>IF(OR(C9="",D9=""),"",IF(C9&gt;D9,"Ende vor Beginn",IF(OR(C9&lt;Einstellungen!$B$2,D9&gt;Einstellungen!$B$3),"Außerhalb Planungszeitraum","")))</f>
        <v/>
      </c>
      <c r="L9" s="24">
        <f>IFERROR(IF(ROW()-1&gt;ROWS(Einstellungen!$F$2:$F$4),"",INDEX(Einstellungen!$F$2:$F$4,ROW()-1)),"")</f>
        <v/>
      </c>
      <c r="M9" s="24">
        <f>IFERROR(IF(ROW()-1&gt;ROWS(Team!$A$2:$A$51),"",INDEX(Team!$A$2:$A$51,ROW()-1)),"")</f>
        <v/>
      </c>
    </row>
    <row r="10">
      <c r="A10" s="15" t="inlineStr">
        <is>
          <t>UA-009</t>
        </is>
      </c>
      <c r="B10" s="20" t="inlineStr">
        <is>
          <t>B001</t>
        </is>
      </c>
      <c r="C10" s="33" t="n">
        <v>46600</v>
      </c>
      <c r="D10" s="33" t="n">
        <v>46607</v>
      </c>
      <c r="E10" s="20" t="inlineStr">
        <is>
          <t>Genehmigt</t>
        </is>
      </c>
      <c r="F10" s="15" t="inlineStr">
        <is>
          <t>Fiktiver Beispielantrag 9</t>
        </is>
      </c>
      <c r="G10" s="22">
        <f>IF(B10="","",IFERROR(_xlfn.XLOOKUP(B10,Team!$A$2:$A$51,Team!$C$2:$C$51),""))</f>
        <v/>
      </c>
      <c r="H10" s="23">
        <f>IF(OR(B10="",C10="",D10=""),"",IFERROR(_xlfn.NETWORKDAYS.INTL(C10,D10,_xlfn.XLOOKUP(B10,Team!$A$2:$A$51,Team!$O$2:$O$51),Einstellungen!$B$12:$B$41),""))</f>
        <v/>
      </c>
      <c r="I10" s="18">
        <f>IF(OR(B10="",C10="",D10=""),"",IF(SUMPRODUCT(--($B$2:$B$201=B10),--($C$2:$C$201&lt;=D10),--($D$2:$D$201&gt;=C10),--($E$2:$E$201&lt;&gt;"Abgelehnt"),--(ROW($B$2:$B$201)&lt;&gt;ROW()))&gt;0,"Überschneidung",""))</f>
        <v/>
      </c>
      <c r="J10" s="18">
        <f>IF(OR(B10="",H10=""),"",IFERROR(IF(IF(E10="Beantragt",_xlfn.XLOOKUP(B10,Team!$A$2:$A$51,Team!$Q$2:$Q$51)-H10,_xlfn.XLOOKUP(B10,Team!$A$2:$A$51,Team!$Q$2:$Q$51))&lt;0,"Resttage würden negativ",""),"Kürzel fehlt im Team"))</f>
        <v/>
      </c>
      <c r="K10" s="18">
        <f>IF(OR(C10="",D10=""),"",IF(C10&gt;D10,"Ende vor Beginn",IF(OR(C10&lt;Einstellungen!$B$2,D10&gt;Einstellungen!$B$3),"Außerhalb Planungszeitraum","")))</f>
        <v/>
      </c>
      <c r="L10" s="24">
        <f>IFERROR(IF(ROW()-1&gt;ROWS(Einstellungen!$F$2:$F$4),"",INDEX(Einstellungen!$F$2:$F$4,ROW()-1)),"")</f>
        <v/>
      </c>
      <c r="M10" s="24">
        <f>IFERROR(IF(ROW()-1&gt;ROWS(Team!$A$2:$A$51),"",INDEX(Team!$A$2:$A$51,ROW()-1)),"")</f>
        <v/>
      </c>
    </row>
    <row r="11">
      <c r="A11" s="15" t="inlineStr">
        <is>
          <t>UA-010</t>
        </is>
      </c>
      <c r="B11" s="20" t="inlineStr">
        <is>
          <t>K002</t>
        </is>
      </c>
      <c r="C11" s="33" t="n">
        <v>46745</v>
      </c>
      <c r="D11" s="33" t="n">
        <v>46752</v>
      </c>
      <c r="E11" s="20" t="inlineStr">
        <is>
          <t>Beantragt</t>
        </is>
      </c>
      <c r="F11" s="15" t="inlineStr">
        <is>
          <t>Fiktiver Beispielantrag 10</t>
        </is>
      </c>
      <c r="G11" s="22">
        <f>IF(B11="","",IFERROR(_xlfn.XLOOKUP(B11,Team!$A$2:$A$51,Team!$C$2:$C$51),""))</f>
        <v/>
      </c>
      <c r="H11" s="23">
        <f>IF(OR(B11="",C11="",D11=""),"",IFERROR(_xlfn.NETWORKDAYS.INTL(C11,D11,_xlfn.XLOOKUP(B11,Team!$A$2:$A$51,Team!$O$2:$O$51),Einstellungen!$B$12:$B$41),""))</f>
        <v/>
      </c>
      <c r="I11" s="18">
        <f>IF(OR(B11="",C11="",D11=""),"",IF(SUMPRODUCT(--($B$2:$B$201=B11),--($C$2:$C$201&lt;=D11),--($D$2:$D$201&gt;=C11),--($E$2:$E$201&lt;&gt;"Abgelehnt"),--(ROW($B$2:$B$201)&lt;&gt;ROW()))&gt;0,"Überschneidung",""))</f>
        <v/>
      </c>
      <c r="J11" s="18">
        <f>IF(OR(B11="",H11=""),"",IFERROR(IF(IF(E11="Beantragt",_xlfn.XLOOKUP(B11,Team!$A$2:$A$51,Team!$Q$2:$Q$51)-H11,_xlfn.XLOOKUP(B11,Team!$A$2:$A$51,Team!$Q$2:$Q$51))&lt;0,"Resttage würden negativ",""),"Kürzel fehlt im Team"))</f>
        <v/>
      </c>
      <c r="K11" s="18">
        <f>IF(OR(C11="",D11=""),"",IF(C11&gt;D11,"Ende vor Beginn",IF(OR(C11&lt;Einstellungen!$B$2,D11&gt;Einstellungen!$B$3),"Außerhalb Planungszeitraum","")))</f>
        <v/>
      </c>
      <c r="L11" s="24">
        <f>IFERROR(IF(ROW()-1&gt;ROWS(Einstellungen!$F$2:$F$4),"",INDEX(Einstellungen!$F$2:$F$4,ROW()-1)),"")</f>
        <v/>
      </c>
      <c r="M11" s="24">
        <f>IFERROR(IF(ROW()-1&gt;ROWS(Team!$A$2:$A$51),"",INDEX(Team!$A$2:$A$51,ROW()-1)),"")</f>
        <v/>
      </c>
    </row>
    <row r="12">
      <c r="A12" s="15" t="n"/>
      <c r="B12" s="20" t="n"/>
      <c r="C12" s="33" t="n"/>
      <c r="D12" s="33" t="n"/>
      <c r="E12" s="20" t="n"/>
      <c r="F12" s="15" t="n"/>
      <c r="G12" s="22">
        <f>IF(B12="","",IFERROR(_xlfn.XLOOKUP(B12,Team!$A$2:$A$51,Team!$C$2:$C$51),""))</f>
        <v/>
      </c>
      <c r="H12" s="23">
        <f>IF(OR(B12="",C12="",D12=""),"",IFERROR(_xlfn.NETWORKDAYS.INTL(C12,D12,_xlfn.XLOOKUP(B12,Team!$A$2:$A$51,Team!$O$2:$O$51),Einstellungen!$B$12:$B$41),""))</f>
        <v/>
      </c>
      <c r="I12" s="18">
        <f>IF(OR(B12="",C12="",D12=""),"",IF(SUMPRODUCT(--($B$2:$B$201=B12),--($C$2:$C$201&lt;=D12),--($D$2:$D$201&gt;=C12),--($E$2:$E$201&lt;&gt;"Abgelehnt"),--(ROW($B$2:$B$201)&lt;&gt;ROW()))&gt;0,"Überschneidung",""))</f>
        <v/>
      </c>
      <c r="J12" s="18">
        <f>IF(OR(B12="",H12=""),"",IFERROR(IF(IF(E12="Beantragt",_xlfn.XLOOKUP(B12,Team!$A$2:$A$51,Team!$Q$2:$Q$51)-H12,_xlfn.XLOOKUP(B12,Team!$A$2:$A$51,Team!$Q$2:$Q$51))&lt;0,"Resttage würden negativ",""),"Kürzel fehlt im Team"))</f>
        <v/>
      </c>
      <c r="K12" s="18">
        <f>IF(OR(C12="",D12=""),"",IF(C12&gt;D12,"Ende vor Beginn",IF(OR(C12&lt;Einstellungen!$B$2,D12&gt;Einstellungen!$B$3),"Außerhalb Planungszeitraum","")))</f>
        <v/>
      </c>
      <c r="L12" s="24">
        <f>IFERROR(IF(ROW()-1&gt;ROWS(Einstellungen!$F$2:$F$4),"",INDEX(Einstellungen!$F$2:$F$4,ROW()-1)),"")</f>
        <v/>
      </c>
      <c r="M12" s="24">
        <f>IFERROR(IF(ROW()-1&gt;ROWS(Team!$A$2:$A$51),"",INDEX(Team!$A$2:$A$51,ROW()-1)),"")</f>
        <v/>
      </c>
    </row>
    <row r="13">
      <c r="A13" s="15" t="n"/>
      <c r="B13" s="20" t="n"/>
      <c r="C13" s="33" t="n"/>
      <c r="D13" s="33" t="n"/>
      <c r="E13" s="20" t="n"/>
      <c r="F13" s="15" t="n"/>
      <c r="G13" s="22">
        <f>IF(B13="","",IFERROR(_xlfn.XLOOKUP(B13,Team!$A$2:$A$51,Team!$C$2:$C$51),""))</f>
        <v/>
      </c>
      <c r="H13" s="23">
        <f>IF(OR(B13="",C13="",D13=""),"",IFERROR(_xlfn.NETWORKDAYS.INTL(C13,D13,_xlfn.XLOOKUP(B13,Team!$A$2:$A$51,Team!$O$2:$O$51),Einstellungen!$B$12:$B$41),""))</f>
        <v/>
      </c>
      <c r="I13" s="18">
        <f>IF(OR(B13="",C13="",D13=""),"",IF(SUMPRODUCT(--($B$2:$B$201=B13),--($C$2:$C$201&lt;=D13),--($D$2:$D$201&gt;=C13),--($E$2:$E$201&lt;&gt;"Abgelehnt"),--(ROW($B$2:$B$201)&lt;&gt;ROW()))&gt;0,"Überschneidung",""))</f>
        <v/>
      </c>
      <c r="J13" s="18">
        <f>IF(OR(B13="",H13=""),"",IFERROR(IF(IF(E13="Beantragt",_xlfn.XLOOKUP(B13,Team!$A$2:$A$51,Team!$Q$2:$Q$51)-H13,_xlfn.XLOOKUP(B13,Team!$A$2:$A$51,Team!$Q$2:$Q$51))&lt;0,"Resttage würden negativ",""),"Kürzel fehlt im Team"))</f>
        <v/>
      </c>
      <c r="K13" s="18">
        <f>IF(OR(C13="",D13=""),"",IF(C13&gt;D13,"Ende vor Beginn",IF(OR(C13&lt;Einstellungen!$B$2,D13&gt;Einstellungen!$B$3),"Außerhalb Planungszeitraum","")))</f>
        <v/>
      </c>
      <c r="L13" s="24">
        <f>IFERROR(IF(ROW()-1&gt;ROWS(Einstellungen!$F$2:$F$4),"",INDEX(Einstellungen!$F$2:$F$4,ROW()-1)),"")</f>
        <v/>
      </c>
      <c r="M13" s="24">
        <f>IFERROR(IF(ROW()-1&gt;ROWS(Team!$A$2:$A$51),"",INDEX(Team!$A$2:$A$51,ROW()-1)),"")</f>
        <v/>
      </c>
    </row>
    <row r="14">
      <c r="A14" s="15" t="n"/>
      <c r="B14" s="20" t="n"/>
      <c r="C14" s="33" t="n"/>
      <c r="D14" s="33" t="n"/>
      <c r="E14" s="20" t="n"/>
      <c r="F14" s="15" t="n"/>
      <c r="G14" s="22">
        <f>IF(B14="","",IFERROR(_xlfn.XLOOKUP(B14,Team!$A$2:$A$51,Team!$C$2:$C$51),""))</f>
        <v/>
      </c>
      <c r="H14" s="23">
        <f>IF(OR(B14="",C14="",D14=""),"",IFERROR(_xlfn.NETWORKDAYS.INTL(C14,D14,_xlfn.XLOOKUP(B14,Team!$A$2:$A$51,Team!$O$2:$O$51),Einstellungen!$B$12:$B$41),""))</f>
        <v/>
      </c>
      <c r="I14" s="18">
        <f>IF(OR(B14="",C14="",D14=""),"",IF(SUMPRODUCT(--($B$2:$B$201=B14),--($C$2:$C$201&lt;=D14),--($D$2:$D$201&gt;=C14),--($E$2:$E$201&lt;&gt;"Abgelehnt"),--(ROW($B$2:$B$201)&lt;&gt;ROW()))&gt;0,"Überschneidung",""))</f>
        <v/>
      </c>
      <c r="J14" s="18">
        <f>IF(OR(B14="",H14=""),"",IFERROR(IF(IF(E14="Beantragt",_xlfn.XLOOKUP(B14,Team!$A$2:$A$51,Team!$Q$2:$Q$51)-H14,_xlfn.XLOOKUP(B14,Team!$A$2:$A$51,Team!$Q$2:$Q$51))&lt;0,"Resttage würden negativ",""),"Kürzel fehlt im Team"))</f>
        <v/>
      </c>
      <c r="K14" s="18">
        <f>IF(OR(C14="",D14=""),"",IF(C14&gt;D14,"Ende vor Beginn",IF(OR(C14&lt;Einstellungen!$B$2,D14&gt;Einstellungen!$B$3),"Außerhalb Planungszeitraum","")))</f>
        <v/>
      </c>
      <c r="L14" s="24">
        <f>IFERROR(IF(ROW()-1&gt;ROWS(Einstellungen!$F$2:$F$4),"",INDEX(Einstellungen!$F$2:$F$4,ROW()-1)),"")</f>
        <v/>
      </c>
      <c r="M14" s="24">
        <f>IFERROR(IF(ROW()-1&gt;ROWS(Team!$A$2:$A$51),"",INDEX(Team!$A$2:$A$51,ROW()-1)),"")</f>
        <v/>
      </c>
    </row>
    <row r="15">
      <c r="A15" s="15" t="n"/>
      <c r="B15" s="20" t="n"/>
      <c r="C15" s="33" t="n"/>
      <c r="D15" s="33" t="n"/>
      <c r="E15" s="20" t="n"/>
      <c r="F15" s="15" t="n"/>
      <c r="G15" s="22">
        <f>IF(B15="","",IFERROR(_xlfn.XLOOKUP(B15,Team!$A$2:$A$51,Team!$C$2:$C$51),""))</f>
        <v/>
      </c>
      <c r="H15" s="23">
        <f>IF(OR(B15="",C15="",D15=""),"",IFERROR(_xlfn.NETWORKDAYS.INTL(C15,D15,_xlfn.XLOOKUP(B15,Team!$A$2:$A$51,Team!$O$2:$O$51),Einstellungen!$B$12:$B$41),""))</f>
        <v/>
      </c>
      <c r="I15" s="18">
        <f>IF(OR(B15="",C15="",D15=""),"",IF(SUMPRODUCT(--($B$2:$B$201=B15),--($C$2:$C$201&lt;=D15),--($D$2:$D$201&gt;=C15),--($E$2:$E$201&lt;&gt;"Abgelehnt"),--(ROW($B$2:$B$201)&lt;&gt;ROW()))&gt;0,"Überschneidung",""))</f>
        <v/>
      </c>
      <c r="J15" s="18">
        <f>IF(OR(B15="",H15=""),"",IFERROR(IF(IF(E15="Beantragt",_xlfn.XLOOKUP(B15,Team!$A$2:$A$51,Team!$Q$2:$Q$51)-H15,_xlfn.XLOOKUP(B15,Team!$A$2:$A$51,Team!$Q$2:$Q$51))&lt;0,"Resttage würden negativ",""),"Kürzel fehlt im Team"))</f>
        <v/>
      </c>
      <c r="K15" s="18">
        <f>IF(OR(C15="",D15=""),"",IF(C15&gt;D15,"Ende vor Beginn",IF(OR(C15&lt;Einstellungen!$B$2,D15&gt;Einstellungen!$B$3),"Außerhalb Planungszeitraum","")))</f>
        <v/>
      </c>
      <c r="L15" s="24">
        <f>IFERROR(IF(ROW()-1&gt;ROWS(Einstellungen!$F$2:$F$4),"",INDEX(Einstellungen!$F$2:$F$4,ROW()-1)),"")</f>
        <v/>
      </c>
      <c r="M15" s="24">
        <f>IFERROR(IF(ROW()-1&gt;ROWS(Team!$A$2:$A$51),"",INDEX(Team!$A$2:$A$51,ROW()-1)),"")</f>
        <v/>
      </c>
    </row>
    <row r="16">
      <c r="A16" s="15" t="n"/>
      <c r="B16" s="20" t="n"/>
      <c r="C16" s="33" t="n"/>
      <c r="D16" s="33" t="n"/>
      <c r="E16" s="20" t="n"/>
      <c r="F16" s="15" t="n"/>
      <c r="G16" s="22">
        <f>IF(B16="","",IFERROR(_xlfn.XLOOKUP(B16,Team!$A$2:$A$51,Team!$C$2:$C$51),""))</f>
        <v/>
      </c>
      <c r="H16" s="23">
        <f>IF(OR(B16="",C16="",D16=""),"",IFERROR(_xlfn.NETWORKDAYS.INTL(C16,D16,_xlfn.XLOOKUP(B16,Team!$A$2:$A$51,Team!$O$2:$O$51),Einstellungen!$B$12:$B$41),""))</f>
        <v/>
      </c>
      <c r="I16" s="18">
        <f>IF(OR(B16="",C16="",D16=""),"",IF(SUMPRODUCT(--($B$2:$B$201=B16),--($C$2:$C$201&lt;=D16),--($D$2:$D$201&gt;=C16),--($E$2:$E$201&lt;&gt;"Abgelehnt"),--(ROW($B$2:$B$201)&lt;&gt;ROW()))&gt;0,"Überschneidung",""))</f>
        <v/>
      </c>
      <c r="J16" s="18">
        <f>IF(OR(B16="",H16=""),"",IFERROR(IF(IF(E16="Beantragt",_xlfn.XLOOKUP(B16,Team!$A$2:$A$51,Team!$Q$2:$Q$51)-H16,_xlfn.XLOOKUP(B16,Team!$A$2:$A$51,Team!$Q$2:$Q$51))&lt;0,"Resttage würden negativ",""),"Kürzel fehlt im Team"))</f>
        <v/>
      </c>
      <c r="K16" s="18">
        <f>IF(OR(C16="",D16=""),"",IF(C16&gt;D16,"Ende vor Beginn",IF(OR(C16&lt;Einstellungen!$B$2,D16&gt;Einstellungen!$B$3),"Außerhalb Planungszeitraum","")))</f>
        <v/>
      </c>
      <c r="L16" s="24">
        <f>IFERROR(IF(ROW()-1&gt;ROWS(Einstellungen!$F$2:$F$4),"",INDEX(Einstellungen!$F$2:$F$4,ROW()-1)),"")</f>
        <v/>
      </c>
      <c r="M16" s="24">
        <f>IFERROR(IF(ROW()-1&gt;ROWS(Team!$A$2:$A$51),"",INDEX(Team!$A$2:$A$51,ROW()-1)),"")</f>
        <v/>
      </c>
    </row>
    <row r="17">
      <c r="A17" s="15" t="n"/>
      <c r="B17" s="20" t="n"/>
      <c r="C17" s="33" t="n"/>
      <c r="D17" s="33" t="n"/>
      <c r="E17" s="20" t="n"/>
      <c r="F17" s="15" t="n"/>
      <c r="G17" s="22">
        <f>IF(B17="","",IFERROR(_xlfn.XLOOKUP(B17,Team!$A$2:$A$51,Team!$C$2:$C$51),""))</f>
        <v/>
      </c>
      <c r="H17" s="23">
        <f>IF(OR(B17="",C17="",D17=""),"",IFERROR(_xlfn.NETWORKDAYS.INTL(C17,D17,_xlfn.XLOOKUP(B17,Team!$A$2:$A$51,Team!$O$2:$O$51),Einstellungen!$B$12:$B$41),""))</f>
        <v/>
      </c>
      <c r="I17" s="18">
        <f>IF(OR(B17="",C17="",D17=""),"",IF(SUMPRODUCT(--($B$2:$B$201=B17),--($C$2:$C$201&lt;=D17),--($D$2:$D$201&gt;=C17),--($E$2:$E$201&lt;&gt;"Abgelehnt"),--(ROW($B$2:$B$201)&lt;&gt;ROW()))&gt;0,"Überschneidung",""))</f>
        <v/>
      </c>
      <c r="J17" s="18">
        <f>IF(OR(B17="",H17=""),"",IFERROR(IF(IF(E17="Beantragt",_xlfn.XLOOKUP(B17,Team!$A$2:$A$51,Team!$Q$2:$Q$51)-H17,_xlfn.XLOOKUP(B17,Team!$A$2:$A$51,Team!$Q$2:$Q$51))&lt;0,"Resttage würden negativ",""),"Kürzel fehlt im Team"))</f>
        <v/>
      </c>
      <c r="K17" s="18">
        <f>IF(OR(C17="",D17=""),"",IF(C17&gt;D17,"Ende vor Beginn",IF(OR(C17&lt;Einstellungen!$B$2,D17&gt;Einstellungen!$B$3),"Außerhalb Planungszeitraum","")))</f>
        <v/>
      </c>
      <c r="L17" s="24">
        <f>IFERROR(IF(ROW()-1&gt;ROWS(Einstellungen!$F$2:$F$4),"",INDEX(Einstellungen!$F$2:$F$4,ROW()-1)),"")</f>
        <v/>
      </c>
      <c r="M17" s="24">
        <f>IFERROR(IF(ROW()-1&gt;ROWS(Team!$A$2:$A$51),"",INDEX(Team!$A$2:$A$51,ROW()-1)),"")</f>
        <v/>
      </c>
    </row>
    <row r="18">
      <c r="A18" s="15" t="n"/>
      <c r="B18" s="20" t="n"/>
      <c r="C18" s="33" t="n"/>
      <c r="D18" s="33" t="n"/>
      <c r="E18" s="20" t="n"/>
      <c r="F18" s="15" t="n"/>
      <c r="G18" s="22">
        <f>IF(B18="","",IFERROR(_xlfn.XLOOKUP(B18,Team!$A$2:$A$51,Team!$C$2:$C$51),""))</f>
        <v/>
      </c>
      <c r="H18" s="23">
        <f>IF(OR(B18="",C18="",D18=""),"",IFERROR(_xlfn.NETWORKDAYS.INTL(C18,D18,_xlfn.XLOOKUP(B18,Team!$A$2:$A$51,Team!$O$2:$O$51),Einstellungen!$B$12:$B$41),""))</f>
        <v/>
      </c>
      <c r="I18" s="18">
        <f>IF(OR(B18="",C18="",D18=""),"",IF(SUMPRODUCT(--($B$2:$B$201=B18),--($C$2:$C$201&lt;=D18),--($D$2:$D$201&gt;=C18),--($E$2:$E$201&lt;&gt;"Abgelehnt"),--(ROW($B$2:$B$201)&lt;&gt;ROW()))&gt;0,"Überschneidung",""))</f>
        <v/>
      </c>
      <c r="J18" s="18">
        <f>IF(OR(B18="",H18=""),"",IFERROR(IF(IF(E18="Beantragt",_xlfn.XLOOKUP(B18,Team!$A$2:$A$51,Team!$Q$2:$Q$51)-H18,_xlfn.XLOOKUP(B18,Team!$A$2:$A$51,Team!$Q$2:$Q$51))&lt;0,"Resttage würden negativ",""),"Kürzel fehlt im Team"))</f>
        <v/>
      </c>
      <c r="K18" s="18">
        <f>IF(OR(C18="",D18=""),"",IF(C18&gt;D18,"Ende vor Beginn",IF(OR(C18&lt;Einstellungen!$B$2,D18&gt;Einstellungen!$B$3),"Außerhalb Planungszeitraum","")))</f>
        <v/>
      </c>
      <c r="L18" s="24">
        <f>IFERROR(IF(ROW()-1&gt;ROWS(Einstellungen!$F$2:$F$4),"",INDEX(Einstellungen!$F$2:$F$4,ROW()-1)),"")</f>
        <v/>
      </c>
      <c r="M18" s="24">
        <f>IFERROR(IF(ROW()-1&gt;ROWS(Team!$A$2:$A$51),"",INDEX(Team!$A$2:$A$51,ROW()-1)),"")</f>
        <v/>
      </c>
    </row>
    <row r="19">
      <c r="A19" s="15" t="n"/>
      <c r="B19" s="20" t="n"/>
      <c r="C19" s="33" t="n"/>
      <c r="D19" s="33" t="n"/>
      <c r="E19" s="20" t="n"/>
      <c r="F19" s="15" t="n"/>
      <c r="G19" s="22">
        <f>IF(B19="","",IFERROR(_xlfn.XLOOKUP(B19,Team!$A$2:$A$51,Team!$C$2:$C$51),""))</f>
        <v/>
      </c>
      <c r="H19" s="23">
        <f>IF(OR(B19="",C19="",D19=""),"",IFERROR(_xlfn.NETWORKDAYS.INTL(C19,D19,_xlfn.XLOOKUP(B19,Team!$A$2:$A$51,Team!$O$2:$O$51),Einstellungen!$B$12:$B$41),""))</f>
        <v/>
      </c>
      <c r="I19" s="18">
        <f>IF(OR(B19="",C19="",D19=""),"",IF(SUMPRODUCT(--($B$2:$B$201=B19),--($C$2:$C$201&lt;=D19),--($D$2:$D$201&gt;=C19),--($E$2:$E$201&lt;&gt;"Abgelehnt"),--(ROW($B$2:$B$201)&lt;&gt;ROW()))&gt;0,"Überschneidung",""))</f>
        <v/>
      </c>
      <c r="J19" s="18">
        <f>IF(OR(B19="",H19=""),"",IFERROR(IF(IF(E19="Beantragt",_xlfn.XLOOKUP(B19,Team!$A$2:$A$51,Team!$Q$2:$Q$51)-H19,_xlfn.XLOOKUP(B19,Team!$A$2:$A$51,Team!$Q$2:$Q$51))&lt;0,"Resttage würden negativ",""),"Kürzel fehlt im Team"))</f>
        <v/>
      </c>
      <c r="K19" s="18">
        <f>IF(OR(C19="",D19=""),"",IF(C19&gt;D19,"Ende vor Beginn",IF(OR(C19&lt;Einstellungen!$B$2,D19&gt;Einstellungen!$B$3),"Außerhalb Planungszeitraum","")))</f>
        <v/>
      </c>
      <c r="L19" s="24">
        <f>IFERROR(IF(ROW()-1&gt;ROWS(Einstellungen!$F$2:$F$4),"",INDEX(Einstellungen!$F$2:$F$4,ROW()-1)),"")</f>
        <v/>
      </c>
      <c r="M19" s="24">
        <f>IFERROR(IF(ROW()-1&gt;ROWS(Team!$A$2:$A$51),"",INDEX(Team!$A$2:$A$51,ROW()-1)),"")</f>
        <v/>
      </c>
    </row>
    <row r="20">
      <c r="A20" s="15" t="n"/>
      <c r="B20" s="20" t="n"/>
      <c r="C20" s="33" t="n"/>
      <c r="D20" s="33" t="n"/>
      <c r="E20" s="20" t="n"/>
      <c r="F20" s="15" t="n"/>
      <c r="G20" s="22">
        <f>IF(B20="","",IFERROR(_xlfn.XLOOKUP(B20,Team!$A$2:$A$51,Team!$C$2:$C$51),""))</f>
        <v/>
      </c>
      <c r="H20" s="23">
        <f>IF(OR(B20="",C20="",D20=""),"",IFERROR(_xlfn.NETWORKDAYS.INTL(C20,D20,_xlfn.XLOOKUP(B20,Team!$A$2:$A$51,Team!$O$2:$O$51),Einstellungen!$B$12:$B$41),""))</f>
        <v/>
      </c>
      <c r="I20" s="18">
        <f>IF(OR(B20="",C20="",D20=""),"",IF(SUMPRODUCT(--($B$2:$B$201=B20),--($C$2:$C$201&lt;=D20),--($D$2:$D$201&gt;=C20),--($E$2:$E$201&lt;&gt;"Abgelehnt"),--(ROW($B$2:$B$201)&lt;&gt;ROW()))&gt;0,"Überschneidung",""))</f>
        <v/>
      </c>
      <c r="J20" s="18">
        <f>IF(OR(B20="",H20=""),"",IFERROR(IF(IF(E20="Beantragt",_xlfn.XLOOKUP(B20,Team!$A$2:$A$51,Team!$Q$2:$Q$51)-H20,_xlfn.XLOOKUP(B20,Team!$A$2:$A$51,Team!$Q$2:$Q$51))&lt;0,"Resttage würden negativ",""),"Kürzel fehlt im Team"))</f>
        <v/>
      </c>
      <c r="K20" s="18">
        <f>IF(OR(C20="",D20=""),"",IF(C20&gt;D20,"Ende vor Beginn",IF(OR(C20&lt;Einstellungen!$B$2,D20&gt;Einstellungen!$B$3),"Außerhalb Planungszeitraum","")))</f>
        <v/>
      </c>
      <c r="L20" s="24">
        <f>IFERROR(IF(ROW()-1&gt;ROWS(Einstellungen!$F$2:$F$4),"",INDEX(Einstellungen!$F$2:$F$4,ROW()-1)),"")</f>
        <v/>
      </c>
      <c r="M20" s="24">
        <f>IFERROR(IF(ROW()-1&gt;ROWS(Team!$A$2:$A$51),"",INDEX(Team!$A$2:$A$51,ROW()-1)),"")</f>
        <v/>
      </c>
    </row>
    <row r="21">
      <c r="A21" s="15" t="n"/>
      <c r="B21" s="20" t="n"/>
      <c r="C21" s="33" t="n"/>
      <c r="D21" s="33" t="n"/>
      <c r="E21" s="20" t="n"/>
      <c r="F21" s="15" t="n"/>
      <c r="G21" s="22">
        <f>IF(B21="","",IFERROR(_xlfn.XLOOKUP(B21,Team!$A$2:$A$51,Team!$C$2:$C$51),""))</f>
        <v/>
      </c>
      <c r="H21" s="23">
        <f>IF(OR(B21="",C21="",D21=""),"",IFERROR(_xlfn.NETWORKDAYS.INTL(C21,D21,_xlfn.XLOOKUP(B21,Team!$A$2:$A$51,Team!$O$2:$O$51),Einstellungen!$B$12:$B$41),""))</f>
        <v/>
      </c>
      <c r="I21" s="18">
        <f>IF(OR(B21="",C21="",D21=""),"",IF(SUMPRODUCT(--($B$2:$B$201=B21),--($C$2:$C$201&lt;=D21),--($D$2:$D$201&gt;=C21),--($E$2:$E$201&lt;&gt;"Abgelehnt"),--(ROW($B$2:$B$201)&lt;&gt;ROW()))&gt;0,"Überschneidung",""))</f>
        <v/>
      </c>
      <c r="J21" s="18">
        <f>IF(OR(B21="",H21=""),"",IFERROR(IF(IF(E21="Beantragt",_xlfn.XLOOKUP(B21,Team!$A$2:$A$51,Team!$Q$2:$Q$51)-H21,_xlfn.XLOOKUP(B21,Team!$A$2:$A$51,Team!$Q$2:$Q$51))&lt;0,"Resttage würden negativ",""),"Kürzel fehlt im Team"))</f>
        <v/>
      </c>
      <c r="K21" s="18">
        <f>IF(OR(C21="",D21=""),"",IF(C21&gt;D21,"Ende vor Beginn",IF(OR(C21&lt;Einstellungen!$B$2,D21&gt;Einstellungen!$B$3),"Außerhalb Planungszeitraum","")))</f>
        <v/>
      </c>
      <c r="L21" s="24">
        <f>IFERROR(IF(ROW()-1&gt;ROWS(Einstellungen!$F$2:$F$4),"",INDEX(Einstellungen!$F$2:$F$4,ROW()-1)),"")</f>
        <v/>
      </c>
      <c r="M21" s="24">
        <f>IFERROR(IF(ROW()-1&gt;ROWS(Team!$A$2:$A$51),"",INDEX(Team!$A$2:$A$51,ROW()-1)),"")</f>
        <v/>
      </c>
    </row>
    <row r="22">
      <c r="A22" s="15" t="n"/>
      <c r="B22" s="20" t="n"/>
      <c r="C22" s="33" t="n"/>
      <c r="D22" s="33" t="n"/>
      <c r="E22" s="20" t="n"/>
      <c r="F22" s="15" t="n"/>
      <c r="G22" s="22">
        <f>IF(B22="","",IFERROR(_xlfn.XLOOKUP(B22,Team!$A$2:$A$51,Team!$C$2:$C$51),""))</f>
        <v/>
      </c>
      <c r="H22" s="23">
        <f>IF(OR(B22="",C22="",D22=""),"",IFERROR(_xlfn.NETWORKDAYS.INTL(C22,D22,_xlfn.XLOOKUP(B22,Team!$A$2:$A$51,Team!$O$2:$O$51),Einstellungen!$B$12:$B$41),""))</f>
        <v/>
      </c>
      <c r="I22" s="18">
        <f>IF(OR(B22="",C22="",D22=""),"",IF(SUMPRODUCT(--($B$2:$B$201=B22),--($C$2:$C$201&lt;=D22),--($D$2:$D$201&gt;=C22),--($E$2:$E$201&lt;&gt;"Abgelehnt"),--(ROW($B$2:$B$201)&lt;&gt;ROW()))&gt;0,"Überschneidung",""))</f>
        <v/>
      </c>
      <c r="J22" s="18">
        <f>IF(OR(B22="",H22=""),"",IFERROR(IF(IF(E22="Beantragt",_xlfn.XLOOKUP(B22,Team!$A$2:$A$51,Team!$Q$2:$Q$51)-H22,_xlfn.XLOOKUP(B22,Team!$A$2:$A$51,Team!$Q$2:$Q$51))&lt;0,"Resttage würden negativ",""),"Kürzel fehlt im Team"))</f>
        <v/>
      </c>
      <c r="K22" s="18">
        <f>IF(OR(C22="",D22=""),"",IF(C22&gt;D22,"Ende vor Beginn",IF(OR(C22&lt;Einstellungen!$B$2,D22&gt;Einstellungen!$B$3),"Außerhalb Planungszeitraum","")))</f>
        <v/>
      </c>
      <c r="L22" s="24">
        <f>IFERROR(IF(ROW()-1&gt;ROWS(Einstellungen!$F$2:$F$4),"",INDEX(Einstellungen!$F$2:$F$4,ROW()-1)),"")</f>
        <v/>
      </c>
      <c r="M22" s="24">
        <f>IFERROR(IF(ROW()-1&gt;ROWS(Team!$A$2:$A$51),"",INDEX(Team!$A$2:$A$51,ROW()-1)),"")</f>
        <v/>
      </c>
    </row>
    <row r="23">
      <c r="A23" s="15" t="n"/>
      <c r="B23" s="20" t="n"/>
      <c r="C23" s="33" t="n"/>
      <c r="D23" s="33" t="n"/>
      <c r="E23" s="20" t="n"/>
      <c r="F23" s="15" t="n"/>
      <c r="G23" s="22">
        <f>IF(B23="","",IFERROR(_xlfn.XLOOKUP(B23,Team!$A$2:$A$51,Team!$C$2:$C$51),""))</f>
        <v/>
      </c>
      <c r="H23" s="23">
        <f>IF(OR(B23="",C23="",D23=""),"",IFERROR(_xlfn.NETWORKDAYS.INTL(C23,D23,_xlfn.XLOOKUP(B23,Team!$A$2:$A$51,Team!$O$2:$O$51),Einstellungen!$B$12:$B$41),""))</f>
        <v/>
      </c>
      <c r="I23" s="18">
        <f>IF(OR(B23="",C23="",D23=""),"",IF(SUMPRODUCT(--($B$2:$B$201=B23),--($C$2:$C$201&lt;=D23),--($D$2:$D$201&gt;=C23),--($E$2:$E$201&lt;&gt;"Abgelehnt"),--(ROW($B$2:$B$201)&lt;&gt;ROW()))&gt;0,"Überschneidung",""))</f>
        <v/>
      </c>
      <c r="J23" s="18">
        <f>IF(OR(B23="",H23=""),"",IFERROR(IF(IF(E23="Beantragt",_xlfn.XLOOKUP(B23,Team!$A$2:$A$51,Team!$Q$2:$Q$51)-H23,_xlfn.XLOOKUP(B23,Team!$A$2:$A$51,Team!$Q$2:$Q$51))&lt;0,"Resttage würden negativ",""),"Kürzel fehlt im Team"))</f>
        <v/>
      </c>
      <c r="K23" s="18">
        <f>IF(OR(C23="",D23=""),"",IF(C23&gt;D23,"Ende vor Beginn",IF(OR(C23&lt;Einstellungen!$B$2,D23&gt;Einstellungen!$B$3),"Außerhalb Planungszeitraum","")))</f>
        <v/>
      </c>
      <c r="L23" s="24">
        <f>IFERROR(IF(ROW()-1&gt;ROWS(Einstellungen!$F$2:$F$4),"",INDEX(Einstellungen!$F$2:$F$4,ROW()-1)),"")</f>
        <v/>
      </c>
      <c r="M23" s="24">
        <f>IFERROR(IF(ROW()-1&gt;ROWS(Team!$A$2:$A$51),"",INDEX(Team!$A$2:$A$51,ROW()-1)),"")</f>
        <v/>
      </c>
    </row>
    <row r="24">
      <c r="A24" s="15" t="n"/>
      <c r="B24" s="20" t="n"/>
      <c r="C24" s="33" t="n"/>
      <c r="D24" s="33" t="n"/>
      <c r="E24" s="20" t="n"/>
      <c r="F24" s="15" t="n"/>
      <c r="G24" s="22">
        <f>IF(B24="","",IFERROR(_xlfn.XLOOKUP(B24,Team!$A$2:$A$51,Team!$C$2:$C$51),""))</f>
        <v/>
      </c>
      <c r="H24" s="23">
        <f>IF(OR(B24="",C24="",D24=""),"",IFERROR(_xlfn.NETWORKDAYS.INTL(C24,D24,_xlfn.XLOOKUP(B24,Team!$A$2:$A$51,Team!$O$2:$O$51),Einstellungen!$B$12:$B$41),""))</f>
        <v/>
      </c>
      <c r="I24" s="18">
        <f>IF(OR(B24="",C24="",D24=""),"",IF(SUMPRODUCT(--($B$2:$B$201=B24),--($C$2:$C$201&lt;=D24),--($D$2:$D$201&gt;=C24),--($E$2:$E$201&lt;&gt;"Abgelehnt"),--(ROW($B$2:$B$201)&lt;&gt;ROW()))&gt;0,"Überschneidung",""))</f>
        <v/>
      </c>
      <c r="J24" s="18">
        <f>IF(OR(B24="",H24=""),"",IFERROR(IF(IF(E24="Beantragt",_xlfn.XLOOKUP(B24,Team!$A$2:$A$51,Team!$Q$2:$Q$51)-H24,_xlfn.XLOOKUP(B24,Team!$A$2:$A$51,Team!$Q$2:$Q$51))&lt;0,"Resttage würden negativ",""),"Kürzel fehlt im Team"))</f>
        <v/>
      </c>
      <c r="K24" s="18">
        <f>IF(OR(C24="",D24=""),"",IF(C24&gt;D24,"Ende vor Beginn",IF(OR(C24&lt;Einstellungen!$B$2,D24&gt;Einstellungen!$B$3),"Außerhalb Planungszeitraum","")))</f>
        <v/>
      </c>
      <c r="L24" s="24">
        <f>IFERROR(IF(ROW()-1&gt;ROWS(Einstellungen!$F$2:$F$4),"",INDEX(Einstellungen!$F$2:$F$4,ROW()-1)),"")</f>
        <v/>
      </c>
      <c r="M24" s="24">
        <f>IFERROR(IF(ROW()-1&gt;ROWS(Team!$A$2:$A$51),"",INDEX(Team!$A$2:$A$51,ROW()-1)),"")</f>
        <v/>
      </c>
    </row>
    <row r="25">
      <c r="A25" s="15" t="n"/>
      <c r="B25" s="20" t="n"/>
      <c r="C25" s="33" t="n"/>
      <c r="D25" s="33" t="n"/>
      <c r="E25" s="20" t="n"/>
      <c r="F25" s="15" t="n"/>
      <c r="G25" s="22">
        <f>IF(B25="","",IFERROR(_xlfn.XLOOKUP(B25,Team!$A$2:$A$51,Team!$C$2:$C$51),""))</f>
        <v/>
      </c>
      <c r="H25" s="23">
        <f>IF(OR(B25="",C25="",D25=""),"",IFERROR(_xlfn.NETWORKDAYS.INTL(C25,D25,_xlfn.XLOOKUP(B25,Team!$A$2:$A$51,Team!$O$2:$O$51),Einstellungen!$B$12:$B$41),""))</f>
        <v/>
      </c>
      <c r="I25" s="18">
        <f>IF(OR(B25="",C25="",D25=""),"",IF(SUMPRODUCT(--($B$2:$B$201=B25),--($C$2:$C$201&lt;=D25),--($D$2:$D$201&gt;=C25),--($E$2:$E$201&lt;&gt;"Abgelehnt"),--(ROW($B$2:$B$201)&lt;&gt;ROW()))&gt;0,"Überschneidung",""))</f>
        <v/>
      </c>
      <c r="J25" s="18">
        <f>IF(OR(B25="",H25=""),"",IFERROR(IF(IF(E25="Beantragt",_xlfn.XLOOKUP(B25,Team!$A$2:$A$51,Team!$Q$2:$Q$51)-H25,_xlfn.XLOOKUP(B25,Team!$A$2:$A$51,Team!$Q$2:$Q$51))&lt;0,"Resttage würden negativ",""),"Kürzel fehlt im Team"))</f>
        <v/>
      </c>
      <c r="K25" s="18">
        <f>IF(OR(C25="",D25=""),"",IF(C25&gt;D25,"Ende vor Beginn",IF(OR(C25&lt;Einstellungen!$B$2,D25&gt;Einstellungen!$B$3),"Außerhalb Planungszeitraum","")))</f>
        <v/>
      </c>
      <c r="L25" s="24">
        <f>IFERROR(IF(ROW()-1&gt;ROWS(Einstellungen!$F$2:$F$4),"",INDEX(Einstellungen!$F$2:$F$4,ROW()-1)),"")</f>
        <v/>
      </c>
      <c r="M25" s="24">
        <f>IFERROR(IF(ROW()-1&gt;ROWS(Team!$A$2:$A$51),"",INDEX(Team!$A$2:$A$51,ROW()-1)),"")</f>
        <v/>
      </c>
    </row>
    <row r="26">
      <c r="A26" s="15" t="n"/>
      <c r="B26" s="20" t="n"/>
      <c r="C26" s="33" t="n"/>
      <c r="D26" s="33" t="n"/>
      <c r="E26" s="20" t="n"/>
      <c r="F26" s="15" t="n"/>
      <c r="G26" s="22">
        <f>IF(B26="","",IFERROR(_xlfn.XLOOKUP(B26,Team!$A$2:$A$51,Team!$C$2:$C$51),""))</f>
        <v/>
      </c>
      <c r="H26" s="23">
        <f>IF(OR(B26="",C26="",D26=""),"",IFERROR(_xlfn.NETWORKDAYS.INTL(C26,D26,_xlfn.XLOOKUP(B26,Team!$A$2:$A$51,Team!$O$2:$O$51),Einstellungen!$B$12:$B$41),""))</f>
        <v/>
      </c>
      <c r="I26" s="18">
        <f>IF(OR(B26="",C26="",D26=""),"",IF(SUMPRODUCT(--($B$2:$B$201=B26),--($C$2:$C$201&lt;=D26),--($D$2:$D$201&gt;=C26),--($E$2:$E$201&lt;&gt;"Abgelehnt"),--(ROW($B$2:$B$201)&lt;&gt;ROW()))&gt;0,"Überschneidung",""))</f>
        <v/>
      </c>
      <c r="J26" s="18">
        <f>IF(OR(B26="",H26=""),"",IFERROR(IF(IF(E26="Beantragt",_xlfn.XLOOKUP(B26,Team!$A$2:$A$51,Team!$Q$2:$Q$51)-H26,_xlfn.XLOOKUP(B26,Team!$A$2:$A$51,Team!$Q$2:$Q$51))&lt;0,"Resttage würden negativ",""),"Kürzel fehlt im Team"))</f>
        <v/>
      </c>
      <c r="K26" s="18">
        <f>IF(OR(C26="",D26=""),"",IF(C26&gt;D26,"Ende vor Beginn",IF(OR(C26&lt;Einstellungen!$B$2,D26&gt;Einstellungen!$B$3),"Außerhalb Planungszeitraum","")))</f>
        <v/>
      </c>
      <c r="L26" s="24">
        <f>IFERROR(IF(ROW()-1&gt;ROWS(Einstellungen!$F$2:$F$4),"",INDEX(Einstellungen!$F$2:$F$4,ROW()-1)),"")</f>
        <v/>
      </c>
      <c r="M26" s="24">
        <f>IFERROR(IF(ROW()-1&gt;ROWS(Team!$A$2:$A$51),"",INDEX(Team!$A$2:$A$51,ROW()-1)),"")</f>
        <v/>
      </c>
    </row>
    <row r="27">
      <c r="A27" s="15" t="n"/>
      <c r="B27" s="20" t="n"/>
      <c r="C27" s="33" t="n"/>
      <c r="D27" s="33" t="n"/>
      <c r="E27" s="20" t="n"/>
      <c r="F27" s="15" t="n"/>
      <c r="G27" s="22">
        <f>IF(B27="","",IFERROR(_xlfn.XLOOKUP(B27,Team!$A$2:$A$51,Team!$C$2:$C$51),""))</f>
        <v/>
      </c>
      <c r="H27" s="23">
        <f>IF(OR(B27="",C27="",D27=""),"",IFERROR(_xlfn.NETWORKDAYS.INTL(C27,D27,_xlfn.XLOOKUP(B27,Team!$A$2:$A$51,Team!$O$2:$O$51),Einstellungen!$B$12:$B$41),""))</f>
        <v/>
      </c>
      <c r="I27" s="18">
        <f>IF(OR(B27="",C27="",D27=""),"",IF(SUMPRODUCT(--($B$2:$B$201=B27),--($C$2:$C$201&lt;=D27),--($D$2:$D$201&gt;=C27),--($E$2:$E$201&lt;&gt;"Abgelehnt"),--(ROW($B$2:$B$201)&lt;&gt;ROW()))&gt;0,"Überschneidung",""))</f>
        <v/>
      </c>
      <c r="J27" s="18">
        <f>IF(OR(B27="",H27=""),"",IFERROR(IF(IF(E27="Beantragt",_xlfn.XLOOKUP(B27,Team!$A$2:$A$51,Team!$Q$2:$Q$51)-H27,_xlfn.XLOOKUP(B27,Team!$A$2:$A$51,Team!$Q$2:$Q$51))&lt;0,"Resttage würden negativ",""),"Kürzel fehlt im Team"))</f>
        <v/>
      </c>
      <c r="K27" s="18">
        <f>IF(OR(C27="",D27=""),"",IF(C27&gt;D27,"Ende vor Beginn",IF(OR(C27&lt;Einstellungen!$B$2,D27&gt;Einstellungen!$B$3),"Außerhalb Planungszeitraum","")))</f>
        <v/>
      </c>
      <c r="L27" s="24">
        <f>IFERROR(IF(ROW()-1&gt;ROWS(Einstellungen!$F$2:$F$4),"",INDEX(Einstellungen!$F$2:$F$4,ROW()-1)),"")</f>
        <v/>
      </c>
      <c r="M27" s="24">
        <f>IFERROR(IF(ROW()-1&gt;ROWS(Team!$A$2:$A$51),"",INDEX(Team!$A$2:$A$51,ROW()-1)),"")</f>
        <v/>
      </c>
    </row>
    <row r="28">
      <c r="A28" s="15" t="n"/>
      <c r="B28" s="20" t="n"/>
      <c r="C28" s="33" t="n"/>
      <c r="D28" s="33" t="n"/>
      <c r="E28" s="20" t="n"/>
      <c r="F28" s="15" t="n"/>
      <c r="G28" s="22">
        <f>IF(B28="","",IFERROR(_xlfn.XLOOKUP(B28,Team!$A$2:$A$51,Team!$C$2:$C$51),""))</f>
        <v/>
      </c>
      <c r="H28" s="23">
        <f>IF(OR(B28="",C28="",D28=""),"",IFERROR(_xlfn.NETWORKDAYS.INTL(C28,D28,_xlfn.XLOOKUP(B28,Team!$A$2:$A$51,Team!$O$2:$O$51),Einstellungen!$B$12:$B$41),""))</f>
        <v/>
      </c>
      <c r="I28" s="18">
        <f>IF(OR(B28="",C28="",D28=""),"",IF(SUMPRODUCT(--($B$2:$B$201=B28),--($C$2:$C$201&lt;=D28),--($D$2:$D$201&gt;=C28),--($E$2:$E$201&lt;&gt;"Abgelehnt"),--(ROW($B$2:$B$201)&lt;&gt;ROW()))&gt;0,"Überschneidung",""))</f>
        <v/>
      </c>
      <c r="J28" s="18">
        <f>IF(OR(B28="",H28=""),"",IFERROR(IF(IF(E28="Beantragt",_xlfn.XLOOKUP(B28,Team!$A$2:$A$51,Team!$Q$2:$Q$51)-H28,_xlfn.XLOOKUP(B28,Team!$A$2:$A$51,Team!$Q$2:$Q$51))&lt;0,"Resttage würden negativ",""),"Kürzel fehlt im Team"))</f>
        <v/>
      </c>
      <c r="K28" s="18">
        <f>IF(OR(C28="",D28=""),"",IF(C28&gt;D28,"Ende vor Beginn",IF(OR(C28&lt;Einstellungen!$B$2,D28&gt;Einstellungen!$B$3),"Außerhalb Planungszeitraum","")))</f>
        <v/>
      </c>
      <c r="L28" s="24">
        <f>IFERROR(IF(ROW()-1&gt;ROWS(Einstellungen!$F$2:$F$4),"",INDEX(Einstellungen!$F$2:$F$4,ROW()-1)),"")</f>
        <v/>
      </c>
      <c r="M28" s="24">
        <f>IFERROR(IF(ROW()-1&gt;ROWS(Team!$A$2:$A$51),"",INDEX(Team!$A$2:$A$51,ROW()-1)),"")</f>
        <v/>
      </c>
    </row>
    <row r="29">
      <c r="A29" s="15" t="n"/>
      <c r="B29" s="20" t="n"/>
      <c r="C29" s="33" t="n"/>
      <c r="D29" s="33" t="n"/>
      <c r="E29" s="20" t="n"/>
      <c r="F29" s="15" t="n"/>
      <c r="G29" s="22">
        <f>IF(B29="","",IFERROR(_xlfn.XLOOKUP(B29,Team!$A$2:$A$51,Team!$C$2:$C$51),""))</f>
        <v/>
      </c>
      <c r="H29" s="23">
        <f>IF(OR(B29="",C29="",D29=""),"",IFERROR(_xlfn.NETWORKDAYS.INTL(C29,D29,_xlfn.XLOOKUP(B29,Team!$A$2:$A$51,Team!$O$2:$O$51),Einstellungen!$B$12:$B$41),""))</f>
        <v/>
      </c>
      <c r="I29" s="18">
        <f>IF(OR(B29="",C29="",D29=""),"",IF(SUMPRODUCT(--($B$2:$B$201=B29),--($C$2:$C$201&lt;=D29),--($D$2:$D$201&gt;=C29),--($E$2:$E$201&lt;&gt;"Abgelehnt"),--(ROW($B$2:$B$201)&lt;&gt;ROW()))&gt;0,"Überschneidung",""))</f>
        <v/>
      </c>
      <c r="J29" s="18">
        <f>IF(OR(B29="",H29=""),"",IFERROR(IF(IF(E29="Beantragt",_xlfn.XLOOKUP(B29,Team!$A$2:$A$51,Team!$Q$2:$Q$51)-H29,_xlfn.XLOOKUP(B29,Team!$A$2:$A$51,Team!$Q$2:$Q$51))&lt;0,"Resttage würden negativ",""),"Kürzel fehlt im Team"))</f>
        <v/>
      </c>
      <c r="K29" s="18">
        <f>IF(OR(C29="",D29=""),"",IF(C29&gt;D29,"Ende vor Beginn",IF(OR(C29&lt;Einstellungen!$B$2,D29&gt;Einstellungen!$B$3),"Außerhalb Planungszeitraum","")))</f>
        <v/>
      </c>
      <c r="L29" s="24">
        <f>IFERROR(IF(ROW()-1&gt;ROWS(Einstellungen!$F$2:$F$4),"",INDEX(Einstellungen!$F$2:$F$4,ROW()-1)),"")</f>
        <v/>
      </c>
      <c r="M29" s="24">
        <f>IFERROR(IF(ROW()-1&gt;ROWS(Team!$A$2:$A$51),"",INDEX(Team!$A$2:$A$51,ROW()-1)),"")</f>
        <v/>
      </c>
    </row>
    <row r="30">
      <c r="A30" s="15" t="n"/>
      <c r="B30" s="20" t="n"/>
      <c r="C30" s="33" t="n"/>
      <c r="D30" s="33" t="n"/>
      <c r="E30" s="20" t="n"/>
      <c r="F30" s="15" t="n"/>
      <c r="G30" s="22">
        <f>IF(B30="","",IFERROR(_xlfn.XLOOKUP(B30,Team!$A$2:$A$51,Team!$C$2:$C$51),""))</f>
        <v/>
      </c>
      <c r="H30" s="23">
        <f>IF(OR(B30="",C30="",D30=""),"",IFERROR(_xlfn.NETWORKDAYS.INTL(C30,D30,_xlfn.XLOOKUP(B30,Team!$A$2:$A$51,Team!$O$2:$O$51),Einstellungen!$B$12:$B$41),""))</f>
        <v/>
      </c>
      <c r="I30" s="18">
        <f>IF(OR(B30="",C30="",D30=""),"",IF(SUMPRODUCT(--($B$2:$B$201=B30),--($C$2:$C$201&lt;=D30),--($D$2:$D$201&gt;=C30),--($E$2:$E$201&lt;&gt;"Abgelehnt"),--(ROW($B$2:$B$201)&lt;&gt;ROW()))&gt;0,"Überschneidung",""))</f>
        <v/>
      </c>
      <c r="J30" s="18">
        <f>IF(OR(B30="",H30=""),"",IFERROR(IF(IF(E30="Beantragt",_xlfn.XLOOKUP(B30,Team!$A$2:$A$51,Team!$Q$2:$Q$51)-H30,_xlfn.XLOOKUP(B30,Team!$A$2:$A$51,Team!$Q$2:$Q$51))&lt;0,"Resttage würden negativ",""),"Kürzel fehlt im Team"))</f>
        <v/>
      </c>
      <c r="K30" s="18">
        <f>IF(OR(C30="",D30=""),"",IF(C30&gt;D30,"Ende vor Beginn",IF(OR(C30&lt;Einstellungen!$B$2,D30&gt;Einstellungen!$B$3),"Außerhalb Planungszeitraum","")))</f>
        <v/>
      </c>
      <c r="L30" s="24">
        <f>IFERROR(IF(ROW()-1&gt;ROWS(Einstellungen!$F$2:$F$4),"",INDEX(Einstellungen!$F$2:$F$4,ROW()-1)),"")</f>
        <v/>
      </c>
      <c r="M30" s="24">
        <f>IFERROR(IF(ROW()-1&gt;ROWS(Team!$A$2:$A$51),"",INDEX(Team!$A$2:$A$51,ROW()-1)),"")</f>
        <v/>
      </c>
    </row>
    <row r="31">
      <c r="A31" s="15" t="n"/>
      <c r="B31" s="20" t="n"/>
      <c r="C31" s="33" t="n"/>
      <c r="D31" s="33" t="n"/>
      <c r="E31" s="20" t="n"/>
      <c r="F31" s="15" t="n"/>
      <c r="G31" s="22">
        <f>IF(B31="","",IFERROR(_xlfn.XLOOKUP(B31,Team!$A$2:$A$51,Team!$C$2:$C$51),""))</f>
        <v/>
      </c>
      <c r="H31" s="23">
        <f>IF(OR(B31="",C31="",D31=""),"",IFERROR(_xlfn.NETWORKDAYS.INTL(C31,D31,_xlfn.XLOOKUP(B31,Team!$A$2:$A$51,Team!$O$2:$O$51),Einstellungen!$B$12:$B$41),""))</f>
        <v/>
      </c>
      <c r="I31" s="18">
        <f>IF(OR(B31="",C31="",D31=""),"",IF(SUMPRODUCT(--($B$2:$B$201=B31),--($C$2:$C$201&lt;=D31),--($D$2:$D$201&gt;=C31),--($E$2:$E$201&lt;&gt;"Abgelehnt"),--(ROW($B$2:$B$201)&lt;&gt;ROW()))&gt;0,"Überschneidung",""))</f>
        <v/>
      </c>
      <c r="J31" s="18">
        <f>IF(OR(B31="",H31=""),"",IFERROR(IF(IF(E31="Beantragt",_xlfn.XLOOKUP(B31,Team!$A$2:$A$51,Team!$Q$2:$Q$51)-H31,_xlfn.XLOOKUP(B31,Team!$A$2:$A$51,Team!$Q$2:$Q$51))&lt;0,"Resttage würden negativ",""),"Kürzel fehlt im Team"))</f>
        <v/>
      </c>
      <c r="K31" s="18">
        <f>IF(OR(C31="",D31=""),"",IF(C31&gt;D31,"Ende vor Beginn",IF(OR(C31&lt;Einstellungen!$B$2,D31&gt;Einstellungen!$B$3),"Außerhalb Planungszeitraum","")))</f>
        <v/>
      </c>
      <c r="L31" s="24">
        <f>IFERROR(IF(ROW()-1&gt;ROWS(Einstellungen!$F$2:$F$4),"",INDEX(Einstellungen!$F$2:$F$4,ROW()-1)),"")</f>
        <v/>
      </c>
      <c r="M31" s="24">
        <f>IFERROR(IF(ROW()-1&gt;ROWS(Team!$A$2:$A$51),"",INDEX(Team!$A$2:$A$51,ROW()-1)),"")</f>
        <v/>
      </c>
    </row>
    <row r="32">
      <c r="A32" s="15" t="n"/>
      <c r="B32" s="20" t="n"/>
      <c r="C32" s="33" t="n"/>
      <c r="D32" s="33" t="n"/>
      <c r="E32" s="20" t="n"/>
      <c r="F32" s="15" t="n"/>
      <c r="G32" s="22">
        <f>IF(B32="","",IFERROR(_xlfn.XLOOKUP(B32,Team!$A$2:$A$51,Team!$C$2:$C$51),""))</f>
        <v/>
      </c>
      <c r="H32" s="23">
        <f>IF(OR(B32="",C32="",D32=""),"",IFERROR(_xlfn.NETWORKDAYS.INTL(C32,D32,_xlfn.XLOOKUP(B32,Team!$A$2:$A$51,Team!$O$2:$O$51),Einstellungen!$B$12:$B$41),""))</f>
        <v/>
      </c>
      <c r="I32" s="18">
        <f>IF(OR(B32="",C32="",D32=""),"",IF(SUMPRODUCT(--($B$2:$B$201=B32),--($C$2:$C$201&lt;=D32),--($D$2:$D$201&gt;=C32),--($E$2:$E$201&lt;&gt;"Abgelehnt"),--(ROW($B$2:$B$201)&lt;&gt;ROW()))&gt;0,"Überschneidung",""))</f>
        <v/>
      </c>
      <c r="J32" s="18">
        <f>IF(OR(B32="",H32=""),"",IFERROR(IF(IF(E32="Beantragt",_xlfn.XLOOKUP(B32,Team!$A$2:$A$51,Team!$Q$2:$Q$51)-H32,_xlfn.XLOOKUP(B32,Team!$A$2:$A$51,Team!$Q$2:$Q$51))&lt;0,"Resttage würden negativ",""),"Kürzel fehlt im Team"))</f>
        <v/>
      </c>
      <c r="K32" s="18">
        <f>IF(OR(C32="",D32=""),"",IF(C32&gt;D32,"Ende vor Beginn",IF(OR(C32&lt;Einstellungen!$B$2,D32&gt;Einstellungen!$B$3),"Außerhalb Planungszeitraum","")))</f>
        <v/>
      </c>
      <c r="L32" s="24">
        <f>IFERROR(IF(ROW()-1&gt;ROWS(Einstellungen!$F$2:$F$4),"",INDEX(Einstellungen!$F$2:$F$4,ROW()-1)),"")</f>
        <v/>
      </c>
      <c r="M32" s="24">
        <f>IFERROR(IF(ROW()-1&gt;ROWS(Team!$A$2:$A$51),"",INDEX(Team!$A$2:$A$51,ROW()-1)),"")</f>
        <v/>
      </c>
    </row>
    <row r="33">
      <c r="A33" s="15" t="n"/>
      <c r="B33" s="20" t="n"/>
      <c r="C33" s="33" t="n"/>
      <c r="D33" s="33" t="n"/>
      <c r="E33" s="20" t="n"/>
      <c r="F33" s="15" t="n"/>
      <c r="G33" s="22">
        <f>IF(B33="","",IFERROR(_xlfn.XLOOKUP(B33,Team!$A$2:$A$51,Team!$C$2:$C$51),""))</f>
        <v/>
      </c>
      <c r="H33" s="23">
        <f>IF(OR(B33="",C33="",D33=""),"",IFERROR(_xlfn.NETWORKDAYS.INTL(C33,D33,_xlfn.XLOOKUP(B33,Team!$A$2:$A$51,Team!$O$2:$O$51),Einstellungen!$B$12:$B$41),""))</f>
        <v/>
      </c>
      <c r="I33" s="18">
        <f>IF(OR(B33="",C33="",D33=""),"",IF(SUMPRODUCT(--($B$2:$B$201=B33),--($C$2:$C$201&lt;=D33),--($D$2:$D$201&gt;=C33),--($E$2:$E$201&lt;&gt;"Abgelehnt"),--(ROW($B$2:$B$201)&lt;&gt;ROW()))&gt;0,"Überschneidung",""))</f>
        <v/>
      </c>
      <c r="J33" s="18">
        <f>IF(OR(B33="",H33=""),"",IFERROR(IF(IF(E33="Beantragt",_xlfn.XLOOKUP(B33,Team!$A$2:$A$51,Team!$Q$2:$Q$51)-H33,_xlfn.XLOOKUP(B33,Team!$A$2:$A$51,Team!$Q$2:$Q$51))&lt;0,"Resttage würden negativ",""),"Kürzel fehlt im Team"))</f>
        <v/>
      </c>
      <c r="K33" s="18">
        <f>IF(OR(C33="",D33=""),"",IF(C33&gt;D33,"Ende vor Beginn",IF(OR(C33&lt;Einstellungen!$B$2,D33&gt;Einstellungen!$B$3),"Außerhalb Planungszeitraum","")))</f>
        <v/>
      </c>
      <c r="L33" s="24">
        <f>IFERROR(IF(ROW()-1&gt;ROWS(Einstellungen!$F$2:$F$4),"",INDEX(Einstellungen!$F$2:$F$4,ROW()-1)),"")</f>
        <v/>
      </c>
      <c r="M33" s="24">
        <f>IFERROR(IF(ROW()-1&gt;ROWS(Team!$A$2:$A$51),"",INDEX(Team!$A$2:$A$51,ROW()-1)),"")</f>
        <v/>
      </c>
    </row>
    <row r="34">
      <c r="A34" s="15" t="n"/>
      <c r="B34" s="20" t="n"/>
      <c r="C34" s="33" t="n"/>
      <c r="D34" s="33" t="n"/>
      <c r="E34" s="20" t="n"/>
      <c r="F34" s="15" t="n"/>
      <c r="G34" s="22">
        <f>IF(B34="","",IFERROR(_xlfn.XLOOKUP(B34,Team!$A$2:$A$51,Team!$C$2:$C$51),""))</f>
        <v/>
      </c>
      <c r="H34" s="23">
        <f>IF(OR(B34="",C34="",D34=""),"",IFERROR(_xlfn.NETWORKDAYS.INTL(C34,D34,_xlfn.XLOOKUP(B34,Team!$A$2:$A$51,Team!$O$2:$O$51),Einstellungen!$B$12:$B$41),""))</f>
        <v/>
      </c>
      <c r="I34" s="18">
        <f>IF(OR(B34="",C34="",D34=""),"",IF(SUMPRODUCT(--($B$2:$B$201=B34),--($C$2:$C$201&lt;=D34),--($D$2:$D$201&gt;=C34),--($E$2:$E$201&lt;&gt;"Abgelehnt"),--(ROW($B$2:$B$201)&lt;&gt;ROW()))&gt;0,"Überschneidung",""))</f>
        <v/>
      </c>
      <c r="J34" s="18">
        <f>IF(OR(B34="",H34=""),"",IFERROR(IF(IF(E34="Beantragt",_xlfn.XLOOKUP(B34,Team!$A$2:$A$51,Team!$Q$2:$Q$51)-H34,_xlfn.XLOOKUP(B34,Team!$A$2:$A$51,Team!$Q$2:$Q$51))&lt;0,"Resttage würden negativ",""),"Kürzel fehlt im Team"))</f>
        <v/>
      </c>
      <c r="K34" s="18">
        <f>IF(OR(C34="",D34=""),"",IF(C34&gt;D34,"Ende vor Beginn",IF(OR(C34&lt;Einstellungen!$B$2,D34&gt;Einstellungen!$B$3),"Außerhalb Planungszeitraum","")))</f>
        <v/>
      </c>
      <c r="L34" s="24">
        <f>IFERROR(IF(ROW()-1&gt;ROWS(Einstellungen!$F$2:$F$4),"",INDEX(Einstellungen!$F$2:$F$4,ROW()-1)),"")</f>
        <v/>
      </c>
      <c r="M34" s="24">
        <f>IFERROR(IF(ROW()-1&gt;ROWS(Team!$A$2:$A$51),"",INDEX(Team!$A$2:$A$51,ROW()-1)),"")</f>
        <v/>
      </c>
    </row>
    <row r="35">
      <c r="A35" s="15" t="n"/>
      <c r="B35" s="20" t="n"/>
      <c r="C35" s="33" t="n"/>
      <c r="D35" s="33" t="n"/>
      <c r="E35" s="20" t="n"/>
      <c r="F35" s="15" t="n"/>
      <c r="G35" s="22">
        <f>IF(B35="","",IFERROR(_xlfn.XLOOKUP(B35,Team!$A$2:$A$51,Team!$C$2:$C$51),""))</f>
        <v/>
      </c>
      <c r="H35" s="23">
        <f>IF(OR(B35="",C35="",D35=""),"",IFERROR(_xlfn.NETWORKDAYS.INTL(C35,D35,_xlfn.XLOOKUP(B35,Team!$A$2:$A$51,Team!$O$2:$O$51),Einstellungen!$B$12:$B$41),""))</f>
        <v/>
      </c>
      <c r="I35" s="18">
        <f>IF(OR(B35="",C35="",D35=""),"",IF(SUMPRODUCT(--($B$2:$B$201=B35),--($C$2:$C$201&lt;=D35),--($D$2:$D$201&gt;=C35),--($E$2:$E$201&lt;&gt;"Abgelehnt"),--(ROW($B$2:$B$201)&lt;&gt;ROW()))&gt;0,"Überschneidung",""))</f>
        <v/>
      </c>
      <c r="J35" s="18">
        <f>IF(OR(B35="",H35=""),"",IFERROR(IF(IF(E35="Beantragt",_xlfn.XLOOKUP(B35,Team!$A$2:$A$51,Team!$Q$2:$Q$51)-H35,_xlfn.XLOOKUP(B35,Team!$A$2:$A$51,Team!$Q$2:$Q$51))&lt;0,"Resttage würden negativ",""),"Kürzel fehlt im Team"))</f>
        <v/>
      </c>
      <c r="K35" s="18">
        <f>IF(OR(C35="",D35=""),"",IF(C35&gt;D35,"Ende vor Beginn",IF(OR(C35&lt;Einstellungen!$B$2,D35&gt;Einstellungen!$B$3),"Außerhalb Planungszeitraum","")))</f>
        <v/>
      </c>
      <c r="L35" s="24">
        <f>IFERROR(IF(ROW()-1&gt;ROWS(Einstellungen!$F$2:$F$4),"",INDEX(Einstellungen!$F$2:$F$4,ROW()-1)),"")</f>
        <v/>
      </c>
      <c r="M35" s="24">
        <f>IFERROR(IF(ROW()-1&gt;ROWS(Team!$A$2:$A$51),"",INDEX(Team!$A$2:$A$51,ROW()-1)),"")</f>
        <v/>
      </c>
    </row>
    <row r="36">
      <c r="A36" s="15" t="n"/>
      <c r="B36" s="20" t="n"/>
      <c r="C36" s="33" t="n"/>
      <c r="D36" s="33" t="n"/>
      <c r="E36" s="20" t="n"/>
      <c r="F36" s="15" t="n"/>
      <c r="G36" s="22">
        <f>IF(B36="","",IFERROR(_xlfn.XLOOKUP(B36,Team!$A$2:$A$51,Team!$C$2:$C$51),""))</f>
        <v/>
      </c>
      <c r="H36" s="23">
        <f>IF(OR(B36="",C36="",D36=""),"",IFERROR(_xlfn.NETWORKDAYS.INTL(C36,D36,_xlfn.XLOOKUP(B36,Team!$A$2:$A$51,Team!$O$2:$O$51),Einstellungen!$B$12:$B$41),""))</f>
        <v/>
      </c>
      <c r="I36" s="18">
        <f>IF(OR(B36="",C36="",D36=""),"",IF(SUMPRODUCT(--($B$2:$B$201=B36),--($C$2:$C$201&lt;=D36),--($D$2:$D$201&gt;=C36),--($E$2:$E$201&lt;&gt;"Abgelehnt"),--(ROW($B$2:$B$201)&lt;&gt;ROW()))&gt;0,"Überschneidung",""))</f>
        <v/>
      </c>
      <c r="J36" s="18">
        <f>IF(OR(B36="",H36=""),"",IFERROR(IF(IF(E36="Beantragt",_xlfn.XLOOKUP(B36,Team!$A$2:$A$51,Team!$Q$2:$Q$51)-H36,_xlfn.XLOOKUP(B36,Team!$A$2:$A$51,Team!$Q$2:$Q$51))&lt;0,"Resttage würden negativ",""),"Kürzel fehlt im Team"))</f>
        <v/>
      </c>
      <c r="K36" s="18">
        <f>IF(OR(C36="",D36=""),"",IF(C36&gt;D36,"Ende vor Beginn",IF(OR(C36&lt;Einstellungen!$B$2,D36&gt;Einstellungen!$B$3),"Außerhalb Planungszeitraum","")))</f>
        <v/>
      </c>
      <c r="L36" s="24">
        <f>IFERROR(IF(ROW()-1&gt;ROWS(Einstellungen!$F$2:$F$4),"",INDEX(Einstellungen!$F$2:$F$4,ROW()-1)),"")</f>
        <v/>
      </c>
      <c r="M36" s="24">
        <f>IFERROR(IF(ROW()-1&gt;ROWS(Team!$A$2:$A$51),"",INDEX(Team!$A$2:$A$51,ROW()-1)),"")</f>
        <v/>
      </c>
    </row>
    <row r="37">
      <c r="A37" s="15" t="n"/>
      <c r="B37" s="20" t="n"/>
      <c r="C37" s="33" t="n"/>
      <c r="D37" s="33" t="n"/>
      <c r="E37" s="20" t="n"/>
      <c r="F37" s="15" t="n"/>
      <c r="G37" s="22">
        <f>IF(B37="","",IFERROR(_xlfn.XLOOKUP(B37,Team!$A$2:$A$51,Team!$C$2:$C$51),""))</f>
        <v/>
      </c>
      <c r="H37" s="23">
        <f>IF(OR(B37="",C37="",D37=""),"",IFERROR(_xlfn.NETWORKDAYS.INTL(C37,D37,_xlfn.XLOOKUP(B37,Team!$A$2:$A$51,Team!$O$2:$O$51),Einstellungen!$B$12:$B$41),""))</f>
        <v/>
      </c>
      <c r="I37" s="18">
        <f>IF(OR(B37="",C37="",D37=""),"",IF(SUMPRODUCT(--($B$2:$B$201=B37),--($C$2:$C$201&lt;=D37),--($D$2:$D$201&gt;=C37),--($E$2:$E$201&lt;&gt;"Abgelehnt"),--(ROW($B$2:$B$201)&lt;&gt;ROW()))&gt;0,"Überschneidung",""))</f>
        <v/>
      </c>
      <c r="J37" s="18">
        <f>IF(OR(B37="",H37=""),"",IFERROR(IF(IF(E37="Beantragt",_xlfn.XLOOKUP(B37,Team!$A$2:$A$51,Team!$Q$2:$Q$51)-H37,_xlfn.XLOOKUP(B37,Team!$A$2:$A$51,Team!$Q$2:$Q$51))&lt;0,"Resttage würden negativ",""),"Kürzel fehlt im Team"))</f>
        <v/>
      </c>
      <c r="K37" s="18">
        <f>IF(OR(C37="",D37=""),"",IF(C37&gt;D37,"Ende vor Beginn",IF(OR(C37&lt;Einstellungen!$B$2,D37&gt;Einstellungen!$B$3),"Außerhalb Planungszeitraum","")))</f>
        <v/>
      </c>
      <c r="L37" s="24">
        <f>IFERROR(IF(ROW()-1&gt;ROWS(Einstellungen!$F$2:$F$4),"",INDEX(Einstellungen!$F$2:$F$4,ROW()-1)),"")</f>
        <v/>
      </c>
      <c r="M37" s="24">
        <f>IFERROR(IF(ROW()-1&gt;ROWS(Team!$A$2:$A$51),"",INDEX(Team!$A$2:$A$51,ROW()-1)),"")</f>
        <v/>
      </c>
    </row>
    <row r="38">
      <c r="A38" s="15" t="n"/>
      <c r="B38" s="20" t="n"/>
      <c r="C38" s="33" t="n"/>
      <c r="D38" s="33" t="n"/>
      <c r="E38" s="20" t="n"/>
      <c r="F38" s="15" t="n"/>
      <c r="G38" s="22">
        <f>IF(B38="","",IFERROR(_xlfn.XLOOKUP(B38,Team!$A$2:$A$51,Team!$C$2:$C$51),""))</f>
        <v/>
      </c>
      <c r="H38" s="23">
        <f>IF(OR(B38="",C38="",D38=""),"",IFERROR(_xlfn.NETWORKDAYS.INTL(C38,D38,_xlfn.XLOOKUP(B38,Team!$A$2:$A$51,Team!$O$2:$O$51),Einstellungen!$B$12:$B$41),""))</f>
        <v/>
      </c>
      <c r="I38" s="18">
        <f>IF(OR(B38="",C38="",D38=""),"",IF(SUMPRODUCT(--($B$2:$B$201=B38),--($C$2:$C$201&lt;=D38),--($D$2:$D$201&gt;=C38),--($E$2:$E$201&lt;&gt;"Abgelehnt"),--(ROW($B$2:$B$201)&lt;&gt;ROW()))&gt;0,"Überschneidung",""))</f>
        <v/>
      </c>
      <c r="J38" s="18">
        <f>IF(OR(B38="",H38=""),"",IFERROR(IF(IF(E38="Beantragt",_xlfn.XLOOKUP(B38,Team!$A$2:$A$51,Team!$Q$2:$Q$51)-H38,_xlfn.XLOOKUP(B38,Team!$A$2:$A$51,Team!$Q$2:$Q$51))&lt;0,"Resttage würden negativ",""),"Kürzel fehlt im Team"))</f>
        <v/>
      </c>
      <c r="K38" s="18">
        <f>IF(OR(C38="",D38=""),"",IF(C38&gt;D38,"Ende vor Beginn",IF(OR(C38&lt;Einstellungen!$B$2,D38&gt;Einstellungen!$B$3),"Außerhalb Planungszeitraum","")))</f>
        <v/>
      </c>
      <c r="L38" s="24">
        <f>IFERROR(IF(ROW()-1&gt;ROWS(Einstellungen!$F$2:$F$4),"",INDEX(Einstellungen!$F$2:$F$4,ROW()-1)),"")</f>
        <v/>
      </c>
      <c r="M38" s="24">
        <f>IFERROR(IF(ROW()-1&gt;ROWS(Team!$A$2:$A$51),"",INDEX(Team!$A$2:$A$51,ROW()-1)),"")</f>
        <v/>
      </c>
    </row>
    <row r="39">
      <c r="A39" s="15" t="n"/>
      <c r="B39" s="20" t="n"/>
      <c r="C39" s="33" t="n"/>
      <c r="D39" s="33" t="n"/>
      <c r="E39" s="20" t="n"/>
      <c r="F39" s="15" t="n"/>
      <c r="G39" s="22">
        <f>IF(B39="","",IFERROR(_xlfn.XLOOKUP(B39,Team!$A$2:$A$51,Team!$C$2:$C$51),""))</f>
        <v/>
      </c>
      <c r="H39" s="23">
        <f>IF(OR(B39="",C39="",D39=""),"",IFERROR(_xlfn.NETWORKDAYS.INTL(C39,D39,_xlfn.XLOOKUP(B39,Team!$A$2:$A$51,Team!$O$2:$O$51),Einstellungen!$B$12:$B$41),""))</f>
        <v/>
      </c>
      <c r="I39" s="18">
        <f>IF(OR(B39="",C39="",D39=""),"",IF(SUMPRODUCT(--($B$2:$B$201=B39),--($C$2:$C$201&lt;=D39),--($D$2:$D$201&gt;=C39),--($E$2:$E$201&lt;&gt;"Abgelehnt"),--(ROW($B$2:$B$201)&lt;&gt;ROW()))&gt;0,"Überschneidung",""))</f>
        <v/>
      </c>
      <c r="J39" s="18">
        <f>IF(OR(B39="",H39=""),"",IFERROR(IF(IF(E39="Beantragt",_xlfn.XLOOKUP(B39,Team!$A$2:$A$51,Team!$Q$2:$Q$51)-H39,_xlfn.XLOOKUP(B39,Team!$A$2:$A$51,Team!$Q$2:$Q$51))&lt;0,"Resttage würden negativ",""),"Kürzel fehlt im Team"))</f>
        <v/>
      </c>
      <c r="K39" s="18">
        <f>IF(OR(C39="",D39=""),"",IF(C39&gt;D39,"Ende vor Beginn",IF(OR(C39&lt;Einstellungen!$B$2,D39&gt;Einstellungen!$B$3),"Außerhalb Planungszeitraum","")))</f>
        <v/>
      </c>
      <c r="L39" s="24">
        <f>IFERROR(IF(ROW()-1&gt;ROWS(Einstellungen!$F$2:$F$4),"",INDEX(Einstellungen!$F$2:$F$4,ROW()-1)),"")</f>
        <v/>
      </c>
      <c r="M39" s="24">
        <f>IFERROR(IF(ROW()-1&gt;ROWS(Team!$A$2:$A$51),"",INDEX(Team!$A$2:$A$51,ROW()-1)),"")</f>
        <v/>
      </c>
    </row>
    <row r="40">
      <c r="A40" s="15" t="n"/>
      <c r="B40" s="20" t="n"/>
      <c r="C40" s="33" t="n"/>
      <c r="D40" s="33" t="n"/>
      <c r="E40" s="20" t="n"/>
      <c r="F40" s="15" t="n"/>
      <c r="G40" s="22">
        <f>IF(B40="","",IFERROR(_xlfn.XLOOKUP(B40,Team!$A$2:$A$51,Team!$C$2:$C$51),""))</f>
        <v/>
      </c>
      <c r="H40" s="23">
        <f>IF(OR(B40="",C40="",D40=""),"",IFERROR(_xlfn.NETWORKDAYS.INTL(C40,D40,_xlfn.XLOOKUP(B40,Team!$A$2:$A$51,Team!$O$2:$O$51),Einstellungen!$B$12:$B$41),""))</f>
        <v/>
      </c>
      <c r="I40" s="18">
        <f>IF(OR(B40="",C40="",D40=""),"",IF(SUMPRODUCT(--($B$2:$B$201=B40),--($C$2:$C$201&lt;=D40),--($D$2:$D$201&gt;=C40),--($E$2:$E$201&lt;&gt;"Abgelehnt"),--(ROW($B$2:$B$201)&lt;&gt;ROW()))&gt;0,"Überschneidung",""))</f>
        <v/>
      </c>
      <c r="J40" s="18">
        <f>IF(OR(B40="",H40=""),"",IFERROR(IF(IF(E40="Beantragt",_xlfn.XLOOKUP(B40,Team!$A$2:$A$51,Team!$Q$2:$Q$51)-H40,_xlfn.XLOOKUP(B40,Team!$A$2:$A$51,Team!$Q$2:$Q$51))&lt;0,"Resttage würden negativ",""),"Kürzel fehlt im Team"))</f>
        <v/>
      </c>
      <c r="K40" s="18">
        <f>IF(OR(C40="",D40=""),"",IF(C40&gt;D40,"Ende vor Beginn",IF(OR(C40&lt;Einstellungen!$B$2,D40&gt;Einstellungen!$B$3),"Außerhalb Planungszeitraum","")))</f>
        <v/>
      </c>
      <c r="L40" s="24">
        <f>IFERROR(IF(ROW()-1&gt;ROWS(Einstellungen!$F$2:$F$4),"",INDEX(Einstellungen!$F$2:$F$4,ROW()-1)),"")</f>
        <v/>
      </c>
      <c r="M40" s="24">
        <f>IFERROR(IF(ROW()-1&gt;ROWS(Team!$A$2:$A$51),"",INDEX(Team!$A$2:$A$51,ROW()-1)),"")</f>
        <v/>
      </c>
    </row>
    <row r="41">
      <c r="A41" s="15" t="n"/>
      <c r="B41" s="20" t="n"/>
      <c r="C41" s="33" t="n"/>
      <c r="D41" s="33" t="n"/>
      <c r="E41" s="20" t="n"/>
      <c r="F41" s="15" t="n"/>
      <c r="G41" s="22">
        <f>IF(B41="","",IFERROR(_xlfn.XLOOKUP(B41,Team!$A$2:$A$51,Team!$C$2:$C$51),""))</f>
        <v/>
      </c>
      <c r="H41" s="23">
        <f>IF(OR(B41="",C41="",D41=""),"",IFERROR(_xlfn.NETWORKDAYS.INTL(C41,D41,_xlfn.XLOOKUP(B41,Team!$A$2:$A$51,Team!$O$2:$O$51),Einstellungen!$B$12:$B$41),""))</f>
        <v/>
      </c>
      <c r="I41" s="18">
        <f>IF(OR(B41="",C41="",D41=""),"",IF(SUMPRODUCT(--($B$2:$B$201=B41),--($C$2:$C$201&lt;=D41),--($D$2:$D$201&gt;=C41),--($E$2:$E$201&lt;&gt;"Abgelehnt"),--(ROW($B$2:$B$201)&lt;&gt;ROW()))&gt;0,"Überschneidung",""))</f>
        <v/>
      </c>
      <c r="J41" s="18">
        <f>IF(OR(B41="",H41=""),"",IFERROR(IF(IF(E41="Beantragt",_xlfn.XLOOKUP(B41,Team!$A$2:$A$51,Team!$Q$2:$Q$51)-H41,_xlfn.XLOOKUP(B41,Team!$A$2:$A$51,Team!$Q$2:$Q$51))&lt;0,"Resttage würden negativ",""),"Kürzel fehlt im Team"))</f>
        <v/>
      </c>
      <c r="K41" s="18">
        <f>IF(OR(C41="",D41=""),"",IF(C41&gt;D41,"Ende vor Beginn",IF(OR(C41&lt;Einstellungen!$B$2,D41&gt;Einstellungen!$B$3),"Außerhalb Planungszeitraum","")))</f>
        <v/>
      </c>
      <c r="L41" s="24">
        <f>IFERROR(IF(ROW()-1&gt;ROWS(Einstellungen!$F$2:$F$4),"",INDEX(Einstellungen!$F$2:$F$4,ROW()-1)),"")</f>
        <v/>
      </c>
      <c r="M41" s="24">
        <f>IFERROR(IF(ROW()-1&gt;ROWS(Team!$A$2:$A$51),"",INDEX(Team!$A$2:$A$51,ROW()-1)),"")</f>
        <v/>
      </c>
    </row>
    <row r="42">
      <c r="A42" s="15" t="n"/>
      <c r="B42" s="20" t="n"/>
      <c r="C42" s="33" t="n"/>
      <c r="D42" s="33" t="n"/>
      <c r="E42" s="20" t="n"/>
      <c r="F42" s="15" t="n"/>
      <c r="G42" s="22">
        <f>IF(B42="","",IFERROR(_xlfn.XLOOKUP(B42,Team!$A$2:$A$51,Team!$C$2:$C$51),""))</f>
        <v/>
      </c>
      <c r="H42" s="23">
        <f>IF(OR(B42="",C42="",D42=""),"",IFERROR(_xlfn.NETWORKDAYS.INTL(C42,D42,_xlfn.XLOOKUP(B42,Team!$A$2:$A$51,Team!$O$2:$O$51),Einstellungen!$B$12:$B$41),""))</f>
        <v/>
      </c>
      <c r="I42" s="18">
        <f>IF(OR(B42="",C42="",D42=""),"",IF(SUMPRODUCT(--($B$2:$B$201=B42),--($C$2:$C$201&lt;=D42),--($D$2:$D$201&gt;=C42),--($E$2:$E$201&lt;&gt;"Abgelehnt"),--(ROW($B$2:$B$201)&lt;&gt;ROW()))&gt;0,"Überschneidung",""))</f>
        <v/>
      </c>
      <c r="J42" s="18">
        <f>IF(OR(B42="",H42=""),"",IFERROR(IF(IF(E42="Beantragt",_xlfn.XLOOKUP(B42,Team!$A$2:$A$51,Team!$Q$2:$Q$51)-H42,_xlfn.XLOOKUP(B42,Team!$A$2:$A$51,Team!$Q$2:$Q$51))&lt;0,"Resttage würden negativ",""),"Kürzel fehlt im Team"))</f>
        <v/>
      </c>
      <c r="K42" s="18">
        <f>IF(OR(C42="",D42=""),"",IF(C42&gt;D42,"Ende vor Beginn",IF(OR(C42&lt;Einstellungen!$B$2,D42&gt;Einstellungen!$B$3),"Außerhalb Planungszeitraum","")))</f>
        <v/>
      </c>
      <c r="L42" s="24">
        <f>IFERROR(IF(ROW()-1&gt;ROWS(Einstellungen!$F$2:$F$4),"",INDEX(Einstellungen!$F$2:$F$4,ROW()-1)),"")</f>
        <v/>
      </c>
      <c r="M42" s="24">
        <f>IFERROR(IF(ROW()-1&gt;ROWS(Team!$A$2:$A$51),"",INDEX(Team!$A$2:$A$51,ROW()-1)),"")</f>
        <v/>
      </c>
    </row>
    <row r="43">
      <c r="A43" s="15" t="n"/>
      <c r="B43" s="20" t="n"/>
      <c r="C43" s="33" t="n"/>
      <c r="D43" s="33" t="n"/>
      <c r="E43" s="20" t="n"/>
      <c r="F43" s="15" t="n"/>
      <c r="G43" s="22">
        <f>IF(B43="","",IFERROR(_xlfn.XLOOKUP(B43,Team!$A$2:$A$51,Team!$C$2:$C$51),""))</f>
        <v/>
      </c>
      <c r="H43" s="23">
        <f>IF(OR(B43="",C43="",D43=""),"",IFERROR(_xlfn.NETWORKDAYS.INTL(C43,D43,_xlfn.XLOOKUP(B43,Team!$A$2:$A$51,Team!$O$2:$O$51),Einstellungen!$B$12:$B$41),""))</f>
        <v/>
      </c>
      <c r="I43" s="18">
        <f>IF(OR(B43="",C43="",D43=""),"",IF(SUMPRODUCT(--($B$2:$B$201=B43),--($C$2:$C$201&lt;=D43),--($D$2:$D$201&gt;=C43),--($E$2:$E$201&lt;&gt;"Abgelehnt"),--(ROW($B$2:$B$201)&lt;&gt;ROW()))&gt;0,"Überschneidung",""))</f>
        <v/>
      </c>
      <c r="J43" s="18">
        <f>IF(OR(B43="",H43=""),"",IFERROR(IF(IF(E43="Beantragt",_xlfn.XLOOKUP(B43,Team!$A$2:$A$51,Team!$Q$2:$Q$51)-H43,_xlfn.XLOOKUP(B43,Team!$A$2:$A$51,Team!$Q$2:$Q$51))&lt;0,"Resttage würden negativ",""),"Kürzel fehlt im Team"))</f>
        <v/>
      </c>
      <c r="K43" s="18">
        <f>IF(OR(C43="",D43=""),"",IF(C43&gt;D43,"Ende vor Beginn",IF(OR(C43&lt;Einstellungen!$B$2,D43&gt;Einstellungen!$B$3),"Außerhalb Planungszeitraum","")))</f>
        <v/>
      </c>
      <c r="L43" s="24">
        <f>IFERROR(IF(ROW()-1&gt;ROWS(Einstellungen!$F$2:$F$4),"",INDEX(Einstellungen!$F$2:$F$4,ROW()-1)),"")</f>
        <v/>
      </c>
      <c r="M43" s="24">
        <f>IFERROR(IF(ROW()-1&gt;ROWS(Team!$A$2:$A$51),"",INDEX(Team!$A$2:$A$51,ROW()-1)),"")</f>
        <v/>
      </c>
    </row>
    <row r="44">
      <c r="A44" s="15" t="n"/>
      <c r="B44" s="20" t="n"/>
      <c r="C44" s="33" t="n"/>
      <c r="D44" s="33" t="n"/>
      <c r="E44" s="20" t="n"/>
      <c r="F44" s="15" t="n"/>
      <c r="G44" s="22">
        <f>IF(B44="","",IFERROR(_xlfn.XLOOKUP(B44,Team!$A$2:$A$51,Team!$C$2:$C$51),""))</f>
        <v/>
      </c>
      <c r="H44" s="23">
        <f>IF(OR(B44="",C44="",D44=""),"",IFERROR(_xlfn.NETWORKDAYS.INTL(C44,D44,_xlfn.XLOOKUP(B44,Team!$A$2:$A$51,Team!$O$2:$O$51),Einstellungen!$B$12:$B$41),""))</f>
        <v/>
      </c>
      <c r="I44" s="18">
        <f>IF(OR(B44="",C44="",D44=""),"",IF(SUMPRODUCT(--($B$2:$B$201=B44),--($C$2:$C$201&lt;=D44),--($D$2:$D$201&gt;=C44),--($E$2:$E$201&lt;&gt;"Abgelehnt"),--(ROW($B$2:$B$201)&lt;&gt;ROW()))&gt;0,"Überschneidung",""))</f>
        <v/>
      </c>
      <c r="J44" s="18">
        <f>IF(OR(B44="",H44=""),"",IFERROR(IF(IF(E44="Beantragt",_xlfn.XLOOKUP(B44,Team!$A$2:$A$51,Team!$Q$2:$Q$51)-H44,_xlfn.XLOOKUP(B44,Team!$A$2:$A$51,Team!$Q$2:$Q$51))&lt;0,"Resttage würden negativ",""),"Kürzel fehlt im Team"))</f>
        <v/>
      </c>
      <c r="K44" s="18">
        <f>IF(OR(C44="",D44=""),"",IF(C44&gt;D44,"Ende vor Beginn",IF(OR(C44&lt;Einstellungen!$B$2,D44&gt;Einstellungen!$B$3),"Außerhalb Planungszeitraum","")))</f>
        <v/>
      </c>
      <c r="L44" s="24">
        <f>IFERROR(IF(ROW()-1&gt;ROWS(Einstellungen!$F$2:$F$4),"",INDEX(Einstellungen!$F$2:$F$4,ROW()-1)),"")</f>
        <v/>
      </c>
      <c r="M44" s="24">
        <f>IFERROR(IF(ROW()-1&gt;ROWS(Team!$A$2:$A$51),"",INDEX(Team!$A$2:$A$51,ROW()-1)),"")</f>
        <v/>
      </c>
    </row>
    <row r="45">
      <c r="A45" s="15" t="n"/>
      <c r="B45" s="20" t="n"/>
      <c r="C45" s="33" t="n"/>
      <c r="D45" s="33" t="n"/>
      <c r="E45" s="20" t="n"/>
      <c r="F45" s="15" t="n"/>
      <c r="G45" s="22">
        <f>IF(B45="","",IFERROR(_xlfn.XLOOKUP(B45,Team!$A$2:$A$51,Team!$C$2:$C$51),""))</f>
        <v/>
      </c>
      <c r="H45" s="23">
        <f>IF(OR(B45="",C45="",D45=""),"",IFERROR(_xlfn.NETWORKDAYS.INTL(C45,D45,_xlfn.XLOOKUP(B45,Team!$A$2:$A$51,Team!$O$2:$O$51),Einstellungen!$B$12:$B$41),""))</f>
        <v/>
      </c>
      <c r="I45" s="18">
        <f>IF(OR(B45="",C45="",D45=""),"",IF(SUMPRODUCT(--($B$2:$B$201=B45),--($C$2:$C$201&lt;=D45),--($D$2:$D$201&gt;=C45),--($E$2:$E$201&lt;&gt;"Abgelehnt"),--(ROW($B$2:$B$201)&lt;&gt;ROW()))&gt;0,"Überschneidung",""))</f>
        <v/>
      </c>
      <c r="J45" s="18">
        <f>IF(OR(B45="",H45=""),"",IFERROR(IF(IF(E45="Beantragt",_xlfn.XLOOKUP(B45,Team!$A$2:$A$51,Team!$Q$2:$Q$51)-H45,_xlfn.XLOOKUP(B45,Team!$A$2:$A$51,Team!$Q$2:$Q$51))&lt;0,"Resttage würden negativ",""),"Kürzel fehlt im Team"))</f>
        <v/>
      </c>
      <c r="K45" s="18">
        <f>IF(OR(C45="",D45=""),"",IF(C45&gt;D45,"Ende vor Beginn",IF(OR(C45&lt;Einstellungen!$B$2,D45&gt;Einstellungen!$B$3),"Außerhalb Planungszeitraum","")))</f>
        <v/>
      </c>
      <c r="L45" s="24">
        <f>IFERROR(IF(ROW()-1&gt;ROWS(Einstellungen!$F$2:$F$4),"",INDEX(Einstellungen!$F$2:$F$4,ROW()-1)),"")</f>
        <v/>
      </c>
      <c r="M45" s="24">
        <f>IFERROR(IF(ROW()-1&gt;ROWS(Team!$A$2:$A$51),"",INDEX(Team!$A$2:$A$51,ROW()-1)),"")</f>
        <v/>
      </c>
    </row>
    <row r="46">
      <c r="A46" s="15" t="n"/>
      <c r="B46" s="20" t="n"/>
      <c r="C46" s="33" t="n"/>
      <c r="D46" s="33" t="n"/>
      <c r="E46" s="20" t="n"/>
      <c r="F46" s="15" t="n"/>
      <c r="G46" s="22">
        <f>IF(B46="","",IFERROR(_xlfn.XLOOKUP(B46,Team!$A$2:$A$51,Team!$C$2:$C$51),""))</f>
        <v/>
      </c>
      <c r="H46" s="23">
        <f>IF(OR(B46="",C46="",D46=""),"",IFERROR(_xlfn.NETWORKDAYS.INTL(C46,D46,_xlfn.XLOOKUP(B46,Team!$A$2:$A$51,Team!$O$2:$O$51),Einstellungen!$B$12:$B$41),""))</f>
        <v/>
      </c>
      <c r="I46" s="18">
        <f>IF(OR(B46="",C46="",D46=""),"",IF(SUMPRODUCT(--($B$2:$B$201=B46),--($C$2:$C$201&lt;=D46),--($D$2:$D$201&gt;=C46),--($E$2:$E$201&lt;&gt;"Abgelehnt"),--(ROW($B$2:$B$201)&lt;&gt;ROW()))&gt;0,"Überschneidung",""))</f>
        <v/>
      </c>
      <c r="J46" s="18">
        <f>IF(OR(B46="",H46=""),"",IFERROR(IF(IF(E46="Beantragt",_xlfn.XLOOKUP(B46,Team!$A$2:$A$51,Team!$Q$2:$Q$51)-H46,_xlfn.XLOOKUP(B46,Team!$A$2:$A$51,Team!$Q$2:$Q$51))&lt;0,"Resttage würden negativ",""),"Kürzel fehlt im Team"))</f>
        <v/>
      </c>
      <c r="K46" s="18">
        <f>IF(OR(C46="",D46=""),"",IF(C46&gt;D46,"Ende vor Beginn",IF(OR(C46&lt;Einstellungen!$B$2,D46&gt;Einstellungen!$B$3),"Außerhalb Planungszeitraum","")))</f>
        <v/>
      </c>
      <c r="L46" s="24">
        <f>IFERROR(IF(ROW()-1&gt;ROWS(Einstellungen!$F$2:$F$4),"",INDEX(Einstellungen!$F$2:$F$4,ROW()-1)),"")</f>
        <v/>
      </c>
      <c r="M46" s="24">
        <f>IFERROR(IF(ROW()-1&gt;ROWS(Team!$A$2:$A$51),"",INDEX(Team!$A$2:$A$51,ROW()-1)),"")</f>
        <v/>
      </c>
    </row>
    <row r="47">
      <c r="A47" s="15" t="n"/>
      <c r="B47" s="20" t="n"/>
      <c r="C47" s="33" t="n"/>
      <c r="D47" s="33" t="n"/>
      <c r="E47" s="20" t="n"/>
      <c r="F47" s="15" t="n"/>
      <c r="G47" s="22">
        <f>IF(B47="","",IFERROR(_xlfn.XLOOKUP(B47,Team!$A$2:$A$51,Team!$C$2:$C$51),""))</f>
        <v/>
      </c>
      <c r="H47" s="23">
        <f>IF(OR(B47="",C47="",D47=""),"",IFERROR(_xlfn.NETWORKDAYS.INTL(C47,D47,_xlfn.XLOOKUP(B47,Team!$A$2:$A$51,Team!$O$2:$O$51),Einstellungen!$B$12:$B$41),""))</f>
        <v/>
      </c>
      <c r="I47" s="18">
        <f>IF(OR(B47="",C47="",D47=""),"",IF(SUMPRODUCT(--($B$2:$B$201=B47),--($C$2:$C$201&lt;=D47),--($D$2:$D$201&gt;=C47),--($E$2:$E$201&lt;&gt;"Abgelehnt"),--(ROW($B$2:$B$201)&lt;&gt;ROW()))&gt;0,"Überschneidung",""))</f>
        <v/>
      </c>
      <c r="J47" s="18">
        <f>IF(OR(B47="",H47=""),"",IFERROR(IF(IF(E47="Beantragt",_xlfn.XLOOKUP(B47,Team!$A$2:$A$51,Team!$Q$2:$Q$51)-H47,_xlfn.XLOOKUP(B47,Team!$A$2:$A$51,Team!$Q$2:$Q$51))&lt;0,"Resttage würden negativ",""),"Kürzel fehlt im Team"))</f>
        <v/>
      </c>
      <c r="K47" s="18">
        <f>IF(OR(C47="",D47=""),"",IF(C47&gt;D47,"Ende vor Beginn",IF(OR(C47&lt;Einstellungen!$B$2,D47&gt;Einstellungen!$B$3),"Außerhalb Planungszeitraum","")))</f>
        <v/>
      </c>
      <c r="L47" s="24">
        <f>IFERROR(IF(ROW()-1&gt;ROWS(Einstellungen!$F$2:$F$4),"",INDEX(Einstellungen!$F$2:$F$4,ROW()-1)),"")</f>
        <v/>
      </c>
      <c r="M47" s="24">
        <f>IFERROR(IF(ROW()-1&gt;ROWS(Team!$A$2:$A$51),"",INDEX(Team!$A$2:$A$51,ROW()-1)),"")</f>
        <v/>
      </c>
    </row>
    <row r="48">
      <c r="A48" s="15" t="n"/>
      <c r="B48" s="20" t="n"/>
      <c r="C48" s="33" t="n"/>
      <c r="D48" s="33" t="n"/>
      <c r="E48" s="20" t="n"/>
      <c r="F48" s="15" t="n"/>
      <c r="G48" s="22">
        <f>IF(B48="","",IFERROR(_xlfn.XLOOKUP(B48,Team!$A$2:$A$51,Team!$C$2:$C$51),""))</f>
        <v/>
      </c>
      <c r="H48" s="23">
        <f>IF(OR(B48="",C48="",D48=""),"",IFERROR(_xlfn.NETWORKDAYS.INTL(C48,D48,_xlfn.XLOOKUP(B48,Team!$A$2:$A$51,Team!$O$2:$O$51),Einstellungen!$B$12:$B$41),""))</f>
        <v/>
      </c>
      <c r="I48" s="18">
        <f>IF(OR(B48="",C48="",D48=""),"",IF(SUMPRODUCT(--($B$2:$B$201=B48),--($C$2:$C$201&lt;=D48),--($D$2:$D$201&gt;=C48),--($E$2:$E$201&lt;&gt;"Abgelehnt"),--(ROW($B$2:$B$201)&lt;&gt;ROW()))&gt;0,"Überschneidung",""))</f>
        <v/>
      </c>
      <c r="J48" s="18">
        <f>IF(OR(B48="",H48=""),"",IFERROR(IF(IF(E48="Beantragt",_xlfn.XLOOKUP(B48,Team!$A$2:$A$51,Team!$Q$2:$Q$51)-H48,_xlfn.XLOOKUP(B48,Team!$A$2:$A$51,Team!$Q$2:$Q$51))&lt;0,"Resttage würden negativ",""),"Kürzel fehlt im Team"))</f>
        <v/>
      </c>
      <c r="K48" s="18">
        <f>IF(OR(C48="",D48=""),"",IF(C48&gt;D48,"Ende vor Beginn",IF(OR(C48&lt;Einstellungen!$B$2,D48&gt;Einstellungen!$B$3),"Außerhalb Planungszeitraum","")))</f>
        <v/>
      </c>
      <c r="L48" s="24">
        <f>IFERROR(IF(ROW()-1&gt;ROWS(Einstellungen!$F$2:$F$4),"",INDEX(Einstellungen!$F$2:$F$4,ROW()-1)),"")</f>
        <v/>
      </c>
      <c r="M48" s="24">
        <f>IFERROR(IF(ROW()-1&gt;ROWS(Team!$A$2:$A$51),"",INDEX(Team!$A$2:$A$51,ROW()-1)),"")</f>
        <v/>
      </c>
    </row>
    <row r="49">
      <c r="A49" s="15" t="n"/>
      <c r="B49" s="20" t="n"/>
      <c r="C49" s="33" t="n"/>
      <c r="D49" s="33" t="n"/>
      <c r="E49" s="20" t="n"/>
      <c r="F49" s="15" t="n"/>
      <c r="G49" s="22">
        <f>IF(B49="","",IFERROR(_xlfn.XLOOKUP(B49,Team!$A$2:$A$51,Team!$C$2:$C$51),""))</f>
        <v/>
      </c>
      <c r="H49" s="23">
        <f>IF(OR(B49="",C49="",D49=""),"",IFERROR(_xlfn.NETWORKDAYS.INTL(C49,D49,_xlfn.XLOOKUP(B49,Team!$A$2:$A$51,Team!$O$2:$O$51),Einstellungen!$B$12:$B$41),""))</f>
        <v/>
      </c>
      <c r="I49" s="18">
        <f>IF(OR(B49="",C49="",D49=""),"",IF(SUMPRODUCT(--($B$2:$B$201=B49),--($C$2:$C$201&lt;=D49),--($D$2:$D$201&gt;=C49),--($E$2:$E$201&lt;&gt;"Abgelehnt"),--(ROW($B$2:$B$201)&lt;&gt;ROW()))&gt;0,"Überschneidung",""))</f>
        <v/>
      </c>
      <c r="J49" s="18">
        <f>IF(OR(B49="",H49=""),"",IFERROR(IF(IF(E49="Beantragt",_xlfn.XLOOKUP(B49,Team!$A$2:$A$51,Team!$Q$2:$Q$51)-H49,_xlfn.XLOOKUP(B49,Team!$A$2:$A$51,Team!$Q$2:$Q$51))&lt;0,"Resttage würden negativ",""),"Kürzel fehlt im Team"))</f>
        <v/>
      </c>
      <c r="K49" s="18">
        <f>IF(OR(C49="",D49=""),"",IF(C49&gt;D49,"Ende vor Beginn",IF(OR(C49&lt;Einstellungen!$B$2,D49&gt;Einstellungen!$B$3),"Außerhalb Planungszeitraum","")))</f>
        <v/>
      </c>
      <c r="L49" s="24">
        <f>IFERROR(IF(ROW()-1&gt;ROWS(Einstellungen!$F$2:$F$4),"",INDEX(Einstellungen!$F$2:$F$4,ROW()-1)),"")</f>
        <v/>
      </c>
      <c r="M49" s="24">
        <f>IFERROR(IF(ROW()-1&gt;ROWS(Team!$A$2:$A$51),"",INDEX(Team!$A$2:$A$51,ROW()-1)),"")</f>
        <v/>
      </c>
    </row>
    <row r="50">
      <c r="A50" s="15" t="n"/>
      <c r="B50" s="20" t="n"/>
      <c r="C50" s="33" t="n"/>
      <c r="D50" s="33" t="n"/>
      <c r="E50" s="20" t="n"/>
      <c r="F50" s="15" t="n"/>
      <c r="G50" s="22">
        <f>IF(B50="","",IFERROR(_xlfn.XLOOKUP(B50,Team!$A$2:$A$51,Team!$C$2:$C$51),""))</f>
        <v/>
      </c>
      <c r="H50" s="23">
        <f>IF(OR(B50="",C50="",D50=""),"",IFERROR(_xlfn.NETWORKDAYS.INTL(C50,D50,_xlfn.XLOOKUP(B50,Team!$A$2:$A$51,Team!$O$2:$O$51),Einstellungen!$B$12:$B$41),""))</f>
        <v/>
      </c>
      <c r="I50" s="18">
        <f>IF(OR(B50="",C50="",D50=""),"",IF(SUMPRODUCT(--($B$2:$B$201=B50),--($C$2:$C$201&lt;=D50),--($D$2:$D$201&gt;=C50),--($E$2:$E$201&lt;&gt;"Abgelehnt"),--(ROW($B$2:$B$201)&lt;&gt;ROW()))&gt;0,"Überschneidung",""))</f>
        <v/>
      </c>
      <c r="J50" s="18">
        <f>IF(OR(B50="",H50=""),"",IFERROR(IF(IF(E50="Beantragt",_xlfn.XLOOKUP(B50,Team!$A$2:$A$51,Team!$Q$2:$Q$51)-H50,_xlfn.XLOOKUP(B50,Team!$A$2:$A$51,Team!$Q$2:$Q$51))&lt;0,"Resttage würden negativ",""),"Kürzel fehlt im Team"))</f>
        <v/>
      </c>
      <c r="K50" s="18">
        <f>IF(OR(C50="",D50=""),"",IF(C50&gt;D50,"Ende vor Beginn",IF(OR(C50&lt;Einstellungen!$B$2,D50&gt;Einstellungen!$B$3),"Außerhalb Planungszeitraum","")))</f>
        <v/>
      </c>
      <c r="L50" s="24">
        <f>IFERROR(IF(ROW()-1&gt;ROWS(Einstellungen!$F$2:$F$4),"",INDEX(Einstellungen!$F$2:$F$4,ROW()-1)),"")</f>
        <v/>
      </c>
      <c r="M50" s="24">
        <f>IFERROR(IF(ROW()-1&gt;ROWS(Team!$A$2:$A$51),"",INDEX(Team!$A$2:$A$51,ROW()-1)),"")</f>
        <v/>
      </c>
    </row>
    <row r="51">
      <c r="A51" s="15" t="n"/>
      <c r="B51" s="20" t="n"/>
      <c r="C51" s="33" t="n"/>
      <c r="D51" s="33" t="n"/>
      <c r="E51" s="20" t="n"/>
      <c r="F51" s="15" t="n"/>
      <c r="G51" s="22">
        <f>IF(B51="","",IFERROR(_xlfn.XLOOKUP(B51,Team!$A$2:$A$51,Team!$C$2:$C$51),""))</f>
        <v/>
      </c>
      <c r="H51" s="23">
        <f>IF(OR(B51="",C51="",D51=""),"",IFERROR(_xlfn.NETWORKDAYS.INTL(C51,D51,_xlfn.XLOOKUP(B51,Team!$A$2:$A$51,Team!$O$2:$O$51),Einstellungen!$B$12:$B$41),""))</f>
        <v/>
      </c>
      <c r="I51" s="18">
        <f>IF(OR(B51="",C51="",D51=""),"",IF(SUMPRODUCT(--($B$2:$B$201=B51),--($C$2:$C$201&lt;=D51),--($D$2:$D$201&gt;=C51),--($E$2:$E$201&lt;&gt;"Abgelehnt"),--(ROW($B$2:$B$201)&lt;&gt;ROW()))&gt;0,"Überschneidung",""))</f>
        <v/>
      </c>
      <c r="J51" s="18">
        <f>IF(OR(B51="",H51=""),"",IFERROR(IF(IF(E51="Beantragt",_xlfn.XLOOKUP(B51,Team!$A$2:$A$51,Team!$Q$2:$Q$51)-H51,_xlfn.XLOOKUP(B51,Team!$A$2:$A$51,Team!$Q$2:$Q$51))&lt;0,"Resttage würden negativ",""),"Kürzel fehlt im Team"))</f>
        <v/>
      </c>
      <c r="K51" s="18">
        <f>IF(OR(C51="",D51=""),"",IF(C51&gt;D51,"Ende vor Beginn",IF(OR(C51&lt;Einstellungen!$B$2,D51&gt;Einstellungen!$B$3),"Außerhalb Planungszeitraum","")))</f>
        <v/>
      </c>
      <c r="L51" s="24">
        <f>IFERROR(IF(ROW()-1&gt;ROWS(Einstellungen!$F$2:$F$4),"",INDEX(Einstellungen!$F$2:$F$4,ROW()-1)),"")</f>
        <v/>
      </c>
      <c r="M51" s="24">
        <f>IFERROR(IF(ROW()-1&gt;ROWS(Team!$A$2:$A$51),"",INDEX(Team!$A$2:$A$51,ROW()-1)),"")</f>
        <v/>
      </c>
    </row>
    <row r="52">
      <c r="A52" s="15" t="n"/>
      <c r="B52" s="20" t="n"/>
      <c r="C52" s="33" t="n"/>
      <c r="D52" s="33" t="n"/>
      <c r="E52" s="20" t="n"/>
      <c r="F52" s="15" t="n"/>
      <c r="G52" s="22">
        <f>IF(B52="","",IFERROR(_xlfn.XLOOKUP(B52,Team!$A$2:$A$51,Team!$C$2:$C$51),""))</f>
        <v/>
      </c>
      <c r="H52" s="23">
        <f>IF(OR(B52="",C52="",D52=""),"",IFERROR(_xlfn.NETWORKDAYS.INTL(C52,D52,_xlfn.XLOOKUP(B52,Team!$A$2:$A$51,Team!$O$2:$O$51),Einstellungen!$B$12:$B$41),""))</f>
        <v/>
      </c>
      <c r="I52" s="18">
        <f>IF(OR(B52="",C52="",D52=""),"",IF(SUMPRODUCT(--($B$2:$B$201=B52),--($C$2:$C$201&lt;=D52),--($D$2:$D$201&gt;=C52),--($E$2:$E$201&lt;&gt;"Abgelehnt"),--(ROW($B$2:$B$201)&lt;&gt;ROW()))&gt;0,"Überschneidung",""))</f>
        <v/>
      </c>
      <c r="J52" s="18">
        <f>IF(OR(B52="",H52=""),"",IFERROR(IF(IF(E52="Beantragt",_xlfn.XLOOKUP(B52,Team!$A$2:$A$51,Team!$Q$2:$Q$51)-H52,_xlfn.XLOOKUP(B52,Team!$A$2:$A$51,Team!$Q$2:$Q$51))&lt;0,"Resttage würden negativ",""),"Kürzel fehlt im Team"))</f>
        <v/>
      </c>
      <c r="K52" s="18">
        <f>IF(OR(C52="",D52=""),"",IF(C52&gt;D52,"Ende vor Beginn",IF(OR(C52&lt;Einstellungen!$B$2,D52&gt;Einstellungen!$B$3),"Außerhalb Planungszeitraum","")))</f>
        <v/>
      </c>
      <c r="L52" s="24">
        <f>IFERROR(IF(ROW()-1&gt;ROWS(Einstellungen!$F$2:$F$4),"",INDEX(Einstellungen!$F$2:$F$4,ROW()-1)),"")</f>
        <v/>
      </c>
      <c r="M52" s="24">
        <f>IFERROR(IF(ROW()-1&gt;ROWS(Team!$A$2:$A$51),"",INDEX(Team!$A$2:$A$51,ROW()-1)),"")</f>
        <v/>
      </c>
    </row>
    <row r="53">
      <c r="A53" s="15" t="n"/>
      <c r="B53" s="20" t="n"/>
      <c r="C53" s="33" t="n"/>
      <c r="D53" s="33" t="n"/>
      <c r="E53" s="20" t="n"/>
      <c r="F53" s="15" t="n"/>
      <c r="G53" s="22">
        <f>IF(B53="","",IFERROR(_xlfn.XLOOKUP(B53,Team!$A$2:$A$51,Team!$C$2:$C$51),""))</f>
        <v/>
      </c>
      <c r="H53" s="23">
        <f>IF(OR(B53="",C53="",D53=""),"",IFERROR(_xlfn.NETWORKDAYS.INTL(C53,D53,_xlfn.XLOOKUP(B53,Team!$A$2:$A$51,Team!$O$2:$O$51),Einstellungen!$B$12:$B$41),""))</f>
        <v/>
      </c>
      <c r="I53" s="18">
        <f>IF(OR(B53="",C53="",D53=""),"",IF(SUMPRODUCT(--($B$2:$B$201=B53),--($C$2:$C$201&lt;=D53),--($D$2:$D$201&gt;=C53),--($E$2:$E$201&lt;&gt;"Abgelehnt"),--(ROW($B$2:$B$201)&lt;&gt;ROW()))&gt;0,"Überschneidung",""))</f>
        <v/>
      </c>
      <c r="J53" s="18">
        <f>IF(OR(B53="",H53=""),"",IFERROR(IF(IF(E53="Beantragt",_xlfn.XLOOKUP(B53,Team!$A$2:$A$51,Team!$Q$2:$Q$51)-H53,_xlfn.XLOOKUP(B53,Team!$A$2:$A$51,Team!$Q$2:$Q$51))&lt;0,"Resttage würden negativ",""),"Kürzel fehlt im Team"))</f>
        <v/>
      </c>
      <c r="K53" s="18">
        <f>IF(OR(C53="",D53=""),"",IF(C53&gt;D53,"Ende vor Beginn",IF(OR(C53&lt;Einstellungen!$B$2,D53&gt;Einstellungen!$B$3),"Außerhalb Planungszeitraum","")))</f>
        <v/>
      </c>
      <c r="L53" s="24">
        <f>IFERROR(IF(ROW()-1&gt;ROWS(Einstellungen!$F$2:$F$4),"",INDEX(Einstellungen!$F$2:$F$4,ROW()-1)),"")</f>
        <v/>
      </c>
      <c r="M53" s="24">
        <f>IFERROR(IF(ROW()-1&gt;ROWS(Team!$A$2:$A$51),"",INDEX(Team!$A$2:$A$51,ROW()-1)),"")</f>
        <v/>
      </c>
    </row>
    <row r="54">
      <c r="A54" s="15" t="n"/>
      <c r="B54" s="20" t="n"/>
      <c r="C54" s="33" t="n"/>
      <c r="D54" s="33" t="n"/>
      <c r="E54" s="20" t="n"/>
      <c r="F54" s="15" t="n"/>
      <c r="G54" s="22">
        <f>IF(B54="","",IFERROR(_xlfn.XLOOKUP(B54,Team!$A$2:$A$51,Team!$C$2:$C$51),""))</f>
        <v/>
      </c>
      <c r="H54" s="23">
        <f>IF(OR(B54="",C54="",D54=""),"",IFERROR(_xlfn.NETWORKDAYS.INTL(C54,D54,_xlfn.XLOOKUP(B54,Team!$A$2:$A$51,Team!$O$2:$O$51),Einstellungen!$B$12:$B$41),""))</f>
        <v/>
      </c>
      <c r="I54" s="18">
        <f>IF(OR(B54="",C54="",D54=""),"",IF(SUMPRODUCT(--($B$2:$B$201=B54),--($C$2:$C$201&lt;=D54),--($D$2:$D$201&gt;=C54),--($E$2:$E$201&lt;&gt;"Abgelehnt"),--(ROW($B$2:$B$201)&lt;&gt;ROW()))&gt;0,"Überschneidung",""))</f>
        <v/>
      </c>
      <c r="J54" s="18">
        <f>IF(OR(B54="",H54=""),"",IFERROR(IF(IF(E54="Beantragt",_xlfn.XLOOKUP(B54,Team!$A$2:$A$51,Team!$Q$2:$Q$51)-H54,_xlfn.XLOOKUP(B54,Team!$A$2:$A$51,Team!$Q$2:$Q$51))&lt;0,"Resttage würden negativ",""),"Kürzel fehlt im Team"))</f>
        <v/>
      </c>
      <c r="K54" s="18">
        <f>IF(OR(C54="",D54=""),"",IF(C54&gt;D54,"Ende vor Beginn",IF(OR(C54&lt;Einstellungen!$B$2,D54&gt;Einstellungen!$B$3),"Außerhalb Planungszeitraum","")))</f>
        <v/>
      </c>
      <c r="L54" s="24">
        <f>IFERROR(IF(ROW()-1&gt;ROWS(Einstellungen!$F$2:$F$4),"",INDEX(Einstellungen!$F$2:$F$4,ROW()-1)),"")</f>
        <v/>
      </c>
      <c r="M54" s="24">
        <f>IFERROR(IF(ROW()-1&gt;ROWS(Team!$A$2:$A$51),"",INDEX(Team!$A$2:$A$51,ROW()-1)),"")</f>
        <v/>
      </c>
    </row>
    <row r="55">
      <c r="A55" s="15" t="n"/>
      <c r="B55" s="20" t="n"/>
      <c r="C55" s="33" t="n"/>
      <c r="D55" s="33" t="n"/>
      <c r="E55" s="20" t="n"/>
      <c r="F55" s="15" t="n"/>
      <c r="G55" s="22">
        <f>IF(B55="","",IFERROR(_xlfn.XLOOKUP(B55,Team!$A$2:$A$51,Team!$C$2:$C$51),""))</f>
        <v/>
      </c>
      <c r="H55" s="23">
        <f>IF(OR(B55="",C55="",D55=""),"",IFERROR(_xlfn.NETWORKDAYS.INTL(C55,D55,_xlfn.XLOOKUP(B55,Team!$A$2:$A$51,Team!$O$2:$O$51),Einstellungen!$B$12:$B$41),""))</f>
        <v/>
      </c>
      <c r="I55" s="18">
        <f>IF(OR(B55="",C55="",D55=""),"",IF(SUMPRODUCT(--($B$2:$B$201=B55),--($C$2:$C$201&lt;=D55),--($D$2:$D$201&gt;=C55),--($E$2:$E$201&lt;&gt;"Abgelehnt"),--(ROW($B$2:$B$201)&lt;&gt;ROW()))&gt;0,"Überschneidung",""))</f>
        <v/>
      </c>
      <c r="J55" s="18">
        <f>IF(OR(B55="",H55=""),"",IFERROR(IF(IF(E55="Beantragt",_xlfn.XLOOKUP(B55,Team!$A$2:$A$51,Team!$Q$2:$Q$51)-H55,_xlfn.XLOOKUP(B55,Team!$A$2:$A$51,Team!$Q$2:$Q$51))&lt;0,"Resttage würden negativ",""),"Kürzel fehlt im Team"))</f>
        <v/>
      </c>
      <c r="K55" s="18">
        <f>IF(OR(C55="",D55=""),"",IF(C55&gt;D55,"Ende vor Beginn",IF(OR(C55&lt;Einstellungen!$B$2,D55&gt;Einstellungen!$B$3),"Außerhalb Planungszeitraum","")))</f>
        <v/>
      </c>
      <c r="L55" s="24">
        <f>IFERROR(IF(ROW()-1&gt;ROWS(Einstellungen!$F$2:$F$4),"",INDEX(Einstellungen!$F$2:$F$4,ROW()-1)),"")</f>
        <v/>
      </c>
      <c r="M55" s="24">
        <f>IFERROR(IF(ROW()-1&gt;ROWS(Team!$A$2:$A$51),"",INDEX(Team!$A$2:$A$51,ROW()-1)),"")</f>
        <v/>
      </c>
    </row>
    <row r="56">
      <c r="A56" s="15" t="n"/>
      <c r="B56" s="20" t="n"/>
      <c r="C56" s="33" t="n"/>
      <c r="D56" s="33" t="n"/>
      <c r="E56" s="20" t="n"/>
      <c r="F56" s="15" t="n"/>
      <c r="G56" s="22">
        <f>IF(B56="","",IFERROR(_xlfn.XLOOKUP(B56,Team!$A$2:$A$51,Team!$C$2:$C$51),""))</f>
        <v/>
      </c>
      <c r="H56" s="23">
        <f>IF(OR(B56="",C56="",D56=""),"",IFERROR(_xlfn.NETWORKDAYS.INTL(C56,D56,_xlfn.XLOOKUP(B56,Team!$A$2:$A$51,Team!$O$2:$O$51),Einstellungen!$B$12:$B$41),""))</f>
        <v/>
      </c>
      <c r="I56" s="18">
        <f>IF(OR(B56="",C56="",D56=""),"",IF(SUMPRODUCT(--($B$2:$B$201=B56),--($C$2:$C$201&lt;=D56),--($D$2:$D$201&gt;=C56),--($E$2:$E$201&lt;&gt;"Abgelehnt"),--(ROW($B$2:$B$201)&lt;&gt;ROW()))&gt;0,"Überschneidung",""))</f>
        <v/>
      </c>
      <c r="J56" s="18">
        <f>IF(OR(B56="",H56=""),"",IFERROR(IF(IF(E56="Beantragt",_xlfn.XLOOKUP(B56,Team!$A$2:$A$51,Team!$Q$2:$Q$51)-H56,_xlfn.XLOOKUP(B56,Team!$A$2:$A$51,Team!$Q$2:$Q$51))&lt;0,"Resttage würden negativ",""),"Kürzel fehlt im Team"))</f>
        <v/>
      </c>
      <c r="K56" s="18">
        <f>IF(OR(C56="",D56=""),"",IF(C56&gt;D56,"Ende vor Beginn",IF(OR(C56&lt;Einstellungen!$B$2,D56&gt;Einstellungen!$B$3),"Außerhalb Planungszeitraum","")))</f>
        <v/>
      </c>
      <c r="L56" s="24">
        <f>IFERROR(IF(ROW()-1&gt;ROWS(Einstellungen!$F$2:$F$4),"",INDEX(Einstellungen!$F$2:$F$4,ROW()-1)),"")</f>
        <v/>
      </c>
      <c r="M56" s="24">
        <f>IFERROR(IF(ROW()-1&gt;ROWS(Team!$A$2:$A$51),"",INDEX(Team!$A$2:$A$51,ROW()-1)),"")</f>
        <v/>
      </c>
    </row>
    <row r="57">
      <c r="A57" s="15" t="n"/>
      <c r="B57" s="20" t="n"/>
      <c r="C57" s="33" t="n"/>
      <c r="D57" s="33" t="n"/>
      <c r="E57" s="20" t="n"/>
      <c r="F57" s="15" t="n"/>
      <c r="G57" s="22">
        <f>IF(B57="","",IFERROR(_xlfn.XLOOKUP(B57,Team!$A$2:$A$51,Team!$C$2:$C$51),""))</f>
        <v/>
      </c>
      <c r="H57" s="23">
        <f>IF(OR(B57="",C57="",D57=""),"",IFERROR(_xlfn.NETWORKDAYS.INTL(C57,D57,_xlfn.XLOOKUP(B57,Team!$A$2:$A$51,Team!$O$2:$O$51),Einstellungen!$B$12:$B$41),""))</f>
        <v/>
      </c>
      <c r="I57" s="18">
        <f>IF(OR(B57="",C57="",D57=""),"",IF(SUMPRODUCT(--($B$2:$B$201=B57),--($C$2:$C$201&lt;=D57),--($D$2:$D$201&gt;=C57),--($E$2:$E$201&lt;&gt;"Abgelehnt"),--(ROW($B$2:$B$201)&lt;&gt;ROW()))&gt;0,"Überschneidung",""))</f>
        <v/>
      </c>
      <c r="J57" s="18">
        <f>IF(OR(B57="",H57=""),"",IFERROR(IF(IF(E57="Beantragt",_xlfn.XLOOKUP(B57,Team!$A$2:$A$51,Team!$Q$2:$Q$51)-H57,_xlfn.XLOOKUP(B57,Team!$A$2:$A$51,Team!$Q$2:$Q$51))&lt;0,"Resttage würden negativ",""),"Kürzel fehlt im Team"))</f>
        <v/>
      </c>
      <c r="K57" s="18">
        <f>IF(OR(C57="",D57=""),"",IF(C57&gt;D57,"Ende vor Beginn",IF(OR(C57&lt;Einstellungen!$B$2,D57&gt;Einstellungen!$B$3),"Außerhalb Planungszeitraum","")))</f>
        <v/>
      </c>
      <c r="L57" s="24">
        <f>IFERROR(IF(ROW()-1&gt;ROWS(Einstellungen!$F$2:$F$4),"",INDEX(Einstellungen!$F$2:$F$4,ROW()-1)),"")</f>
        <v/>
      </c>
      <c r="M57" s="24">
        <f>IFERROR(IF(ROW()-1&gt;ROWS(Team!$A$2:$A$51),"",INDEX(Team!$A$2:$A$51,ROW()-1)),"")</f>
        <v/>
      </c>
    </row>
    <row r="58">
      <c r="A58" s="15" t="n"/>
      <c r="B58" s="20" t="n"/>
      <c r="C58" s="33" t="n"/>
      <c r="D58" s="33" t="n"/>
      <c r="E58" s="20" t="n"/>
      <c r="F58" s="15" t="n"/>
      <c r="G58" s="22">
        <f>IF(B58="","",IFERROR(_xlfn.XLOOKUP(B58,Team!$A$2:$A$51,Team!$C$2:$C$51),""))</f>
        <v/>
      </c>
      <c r="H58" s="23">
        <f>IF(OR(B58="",C58="",D58=""),"",IFERROR(_xlfn.NETWORKDAYS.INTL(C58,D58,_xlfn.XLOOKUP(B58,Team!$A$2:$A$51,Team!$O$2:$O$51),Einstellungen!$B$12:$B$41),""))</f>
        <v/>
      </c>
      <c r="I58" s="18">
        <f>IF(OR(B58="",C58="",D58=""),"",IF(SUMPRODUCT(--($B$2:$B$201=B58),--($C$2:$C$201&lt;=D58),--($D$2:$D$201&gt;=C58),--($E$2:$E$201&lt;&gt;"Abgelehnt"),--(ROW($B$2:$B$201)&lt;&gt;ROW()))&gt;0,"Überschneidung",""))</f>
        <v/>
      </c>
      <c r="J58" s="18">
        <f>IF(OR(B58="",H58=""),"",IFERROR(IF(IF(E58="Beantragt",_xlfn.XLOOKUP(B58,Team!$A$2:$A$51,Team!$Q$2:$Q$51)-H58,_xlfn.XLOOKUP(B58,Team!$A$2:$A$51,Team!$Q$2:$Q$51))&lt;0,"Resttage würden negativ",""),"Kürzel fehlt im Team"))</f>
        <v/>
      </c>
      <c r="K58" s="18">
        <f>IF(OR(C58="",D58=""),"",IF(C58&gt;D58,"Ende vor Beginn",IF(OR(C58&lt;Einstellungen!$B$2,D58&gt;Einstellungen!$B$3),"Außerhalb Planungszeitraum","")))</f>
        <v/>
      </c>
      <c r="L58" s="24">
        <f>IFERROR(IF(ROW()-1&gt;ROWS(Einstellungen!$F$2:$F$4),"",INDEX(Einstellungen!$F$2:$F$4,ROW()-1)),"")</f>
        <v/>
      </c>
      <c r="M58" s="24">
        <f>IFERROR(IF(ROW()-1&gt;ROWS(Team!$A$2:$A$51),"",INDEX(Team!$A$2:$A$51,ROW()-1)),"")</f>
        <v/>
      </c>
    </row>
    <row r="59">
      <c r="A59" s="15" t="n"/>
      <c r="B59" s="20" t="n"/>
      <c r="C59" s="33" t="n"/>
      <c r="D59" s="33" t="n"/>
      <c r="E59" s="20" t="n"/>
      <c r="F59" s="15" t="n"/>
      <c r="G59" s="22">
        <f>IF(B59="","",IFERROR(_xlfn.XLOOKUP(B59,Team!$A$2:$A$51,Team!$C$2:$C$51),""))</f>
        <v/>
      </c>
      <c r="H59" s="23">
        <f>IF(OR(B59="",C59="",D59=""),"",IFERROR(_xlfn.NETWORKDAYS.INTL(C59,D59,_xlfn.XLOOKUP(B59,Team!$A$2:$A$51,Team!$O$2:$O$51),Einstellungen!$B$12:$B$41),""))</f>
        <v/>
      </c>
      <c r="I59" s="18">
        <f>IF(OR(B59="",C59="",D59=""),"",IF(SUMPRODUCT(--($B$2:$B$201=B59),--($C$2:$C$201&lt;=D59),--($D$2:$D$201&gt;=C59),--($E$2:$E$201&lt;&gt;"Abgelehnt"),--(ROW($B$2:$B$201)&lt;&gt;ROW()))&gt;0,"Überschneidung",""))</f>
        <v/>
      </c>
      <c r="J59" s="18">
        <f>IF(OR(B59="",H59=""),"",IFERROR(IF(IF(E59="Beantragt",_xlfn.XLOOKUP(B59,Team!$A$2:$A$51,Team!$Q$2:$Q$51)-H59,_xlfn.XLOOKUP(B59,Team!$A$2:$A$51,Team!$Q$2:$Q$51))&lt;0,"Resttage würden negativ",""),"Kürzel fehlt im Team"))</f>
        <v/>
      </c>
      <c r="K59" s="18">
        <f>IF(OR(C59="",D59=""),"",IF(C59&gt;D59,"Ende vor Beginn",IF(OR(C59&lt;Einstellungen!$B$2,D59&gt;Einstellungen!$B$3),"Außerhalb Planungszeitraum","")))</f>
        <v/>
      </c>
      <c r="L59" s="24">
        <f>IFERROR(IF(ROW()-1&gt;ROWS(Einstellungen!$F$2:$F$4),"",INDEX(Einstellungen!$F$2:$F$4,ROW()-1)),"")</f>
        <v/>
      </c>
      <c r="M59" s="24">
        <f>IFERROR(IF(ROW()-1&gt;ROWS(Team!$A$2:$A$51),"",INDEX(Team!$A$2:$A$51,ROW()-1)),"")</f>
        <v/>
      </c>
    </row>
    <row r="60">
      <c r="A60" s="15" t="n"/>
      <c r="B60" s="20" t="n"/>
      <c r="C60" s="33" t="n"/>
      <c r="D60" s="33" t="n"/>
      <c r="E60" s="20" t="n"/>
      <c r="F60" s="15" t="n"/>
      <c r="G60" s="22">
        <f>IF(B60="","",IFERROR(_xlfn.XLOOKUP(B60,Team!$A$2:$A$51,Team!$C$2:$C$51),""))</f>
        <v/>
      </c>
      <c r="H60" s="23">
        <f>IF(OR(B60="",C60="",D60=""),"",IFERROR(_xlfn.NETWORKDAYS.INTL(C60,D60,_xlfn.XLOOKUP(B60,Team!$A$2:$A$51,Team!$O$2:$O$51),Einstellungen!$B$12:$B$41),""))</f>
        <v/>
      </c>
      <c r="I60" s="18">
        <f>IF(OR(B60="",C60="",D60=""),"",IF(SUMPRODUCT(--($B$2:$B$201=B60),--($C$2:$C$201&lt;=D60),--($D$2:$D$201&gt;=C60),--($E$2:$E$201&lt;&gt;"Abgelehnt"),--(ROW($B$2:$B$201)&lt;&gt;ROW()))&gt;0,"Überschneidung",""))</f>
        <v/>
      </c>
      <c r="J60" s="18">
        <f>IF(OR(B60="",H60=""),"",IFERROR(IF(IF(E60="Beantragt",_xlfn.XLOOKUP(B60,Team!$A$2:$A$51,Team!$Q$2:$Q$51)-H60,_xlfn.XLOOKUP(B60,Team!$A$2:$A$51,Team!$Q$2:$Q$51))&lt;0,"Resttage würden negativ",""),"Kürzel fehlt im Team"))</f>
        <v/>
      </c>
      <c r="K60" s="18">
        <f>IF(OR(C60="",D60=""),"",IF(C60&gt;D60,"Ende vor Beginn",IF(OR(C60&lt;Einstellungen!$B$2,D60&gt;Einstellungen!$B$3),"Außerhalb Planungszeitraum","")))</f>
        <v/>
      </c>
      <c r="L60" s="24">
        <f>IFERROR(IF(ROW()-1&gt;ROWS(Einstellungen!$F$2:$F$4),"",INDEX(Einstellungen!$F$2:$F$4,ROW()-1)),"")</f>
        <v/>
      </c>
      <c r="M60" s="24">
        <f>IFERROR(IF(ROW()-1&gt;ROWS(Team!$A$2:$A$51),"",INDEX(Team!$A$2:$A$51,ROW()-1)),"")</f>
        <v/>
      </c>
    </row>
    <row r="61">
      <c r="A61" s="15" t="n"/>
      <c r="B61" s="20" t="n"/>
      <c r="C61" s="33" t="n"/>
      <c r="D61" s="33" t="n"/>
      <c r="E61" s="20" t="n"/>
      <c r="F61" s="15" t="n"/>
      <c r="G61" s="22">
        <f>IF(B61="","",IFERROR(_xlfn.XLOOKUP(B61,Team!$A$2:$A$51,Team!$C$2:$C$51),""))</f>
        <v/>
      </c>
      <c r="H61" s="23">
        <f>IF(OR(B61="",C61="",D61=""),"",IFERROR(_xlfn.NETWORKDAYS.INTL(C61,D61,_xlfn.XLOOKUP(B61,Team!$A$2:$A$51,Team!$O$2:$O$51),Einstellungen!$B$12:$B$41),""))</f>
        <v/>
      </c>
      <c r="I61" s="18">
        <f>IF(OR(B61="",C61="",D61=""),"",IF(SUMPRODUCT(--($B$2:$B$201=B61),--($C$2:$C$201&lt;=D61),--($D$2:$D$201&gt;=C61),--($E$2:$E$201&lt;&gt;"Abgelehnt"),--(ROW($B$2:$B$201)&lt;&gt;ROW()))&gt;0,"Überschneidung",""))</f>
        <v/>
      </c>
      <c r="J61" s="18">
        <f>IF(OR(B61="",H61=""),"",IFERROR(IF(IF(E61="Beantragt",_xlfn.XLOOKUP(B61,Team!$A$2:$A$51,Team!$Q$2:$Q$51)-H61,_xlfn.XLOOKUP(B61,Team!$A$2:$A$51,Team!$Q$2:$Q$51))&lt;0,"Resttage würden negativ",""),"Kürzel fehlt im Team"))</f>
        <v/>
      </c>
      <c r="K61" s="18">
        <f>IF(OR(C61="",D61=""),"",IF(C61&gt;D61,"Ende vor Beginn",IF(OR(C61&lt;Einstellungen!$B$2,D61&gt;Einstellungen!$B$3),"Außerhalb Planungszeitraum","")))</f>
        <v/>
      </c>
      <c r="L61" s="24">
        <f>IFERROR(IF(ROW()-1&gt;ROWS(Einstellungen!$F$2:$F$4),"",INDEX(Einstellungen!$F$2:$F$4,ROW()-1)),"")</f>
        <v/>
      </c>
      <c r="M61" s="24">
        <f>IFERROR(IF(ROW()-1&gt;ROWS(Team!$A$2:$A$51),"",INDEX(Team!$A$2:$A$51,ROW()-1)),"")</f>
        <v/>
      </c>
    </row>
    <row r="62">
      <c r="A62" s="15" t="n"/>
      <c r="B62" s="20" t="n"/>
      <c r="C62" s="33" t="n"/>
      <c r="D62" s="33" t="n"/>
      <c r="E62" s="20" t="n"/>
      <c r="F62" s="15" t="n"/>
      <c r="G62" s="22">
        <f>IF(B62="","",IFERROR(_xlfn.XLOOKUP(B62,Team!$A$2:$A$51,Team!$C$2:$C$51),""))</f>
        <v/>
      </c>
      <c r="H62" s="23">
        <f>IF(OR(B62="",C62="",D62=""),"",IFERROR(_xlfn.NETWORKDAYS.INTL(C62,D62,_xlfn.XLOOKUP(B62,Team!$A$2:$A$51,Team!$O$2:$O$51),Einstellungen!$B$12:$B$41),""))</f>
        <v/>
      </c>
      <c r="I62" s="18">
        <f>IF(OR(B62="",C62="",D62=""),"",IF(SUMPRODUCT(--($B$2:$B$201=B62),--($C$2:$C$201&lt;=D62),--($D$2:$D$201&gt;=C62),--($E$2:$E$201&lt;&gt;"Abgelehnt"),--(ROW($B$2:$B$201)&lt;&gt;ROW()))&gt;0,"Überschneidung",""))</f>
        <v/>
      </c>
      <c r="J62" s="18">
        <f>IF(OR(B62="",H62=""),"",IFERROR(IF(IF(E62="Beantragt",_xlfn.XLOOKUP(B62,Team!$A$2:$A$51,Team!$Q$2:$Q$51)-H62,_xlfn.XLOOKUP(B62,Team!$A$2:$A$51,Team!$Q$2:$Q$51))&lt;0,"Resttage würden negativ",""),"Kürzel fehlt im Team"))</f>
        <v/>
      </c>
      <c r="K62" s="18">
        <f>IF(OR(C62="",D62=""),"",IF(C62&gt;D62,"Ende vor Beginn",IF(OR(C62&lt;Einstellungen!$B$2,D62&gt;Einstellungen!$B$3),"Außerhalb Planungszeitraum","")))</f>
        <v/>
      </c>
      <c r="L62" s="24">
        <f>IFERROR(IF(ROW()-1&gt;ROWS(Einstellungen!$F$2:$F$4),"",INDEX(Einstellungen!$F$2:$F$4,ROW()-1)),"")</f>
        <v/>
      </c>
      <c r="M62" s="24">
        <f>IFERROR(IF(ROW()-1&gt;ROWS(Team!$A$2:$A$51),"",INDEX(Team!$A$2:$A$51,ROW()-1)),"")</f>
        <v/>
      </c>
    </row>
    <row r="63">
      <c r="A63" s="15" t="n"/>
      <c r="B63" s="20" t="n"/>
      <c r="C63" s="33" t="n"/>
      <c r="D63" s="33" t="n"/>
      <c r="E63" s="20" t="n"/>
      <c r="F63" s="15" t="n"/>
      <c r="G63" s="22">
        <f>IF(B63="","",IFERROR(_xlfn.XLOOKUP(B63,Team!$A$2:$A$51,Team!$C$2:$C$51),""))</f>
        <v/>
      </c>
      <c r="H63" s="23">
        <f>IF(OR(B63="",C63="",D63=""),"",IFERROR(_xlfn.NETWORKDAYS.INTL(C63,D63,_xlfn.XLOOKUP(B63,Team!$A$2:$A$51,Team!$O$2:$O$51),Einstellungen!$B$12:$B$41),""))</f>
        <v/>
      </c>
      <c r="I63" s="18">
        <f>IF(OR(B63="",C63="",D63=""),"",IF(SUMPRODUCT(--($B$2:$B$201=B63),--($C$2:$C$201&lt;=D63),--($D$2:$D$201&gt;=C63),--($E$2:$E$201&lt;&gt;"Abgelehnt"),--(ROW($B$2:$B$201)&lt;&gt;ROW()))&gt;0,"Überschneidung",""))</f>
        <v/>
      </c>
      <c r="J63" s="18">
        <f>IF(OR(B63="",H63=""),"",IFERROR(IF(IF(E63="Beantragt",_xlfn.XLOOKUP(B63,Team!$A$2:$A$51,Team!$Q$2:$Q$51)-H63,_xlfn.XLOOKUP(B63,Team!$A$2:$A$51,Team!$Q$2:$Q$51))&lt;0,"Resttage würden negativ",""),"Kürzel fehlt im Team"))</f>
        <v/>
      </c>
      <c r="K63" s="18">
        <f>IF(OR(C63="",D63=""),"",IF(C63&gt;D63,"Ende vor Beginn",IF(OR(C63&lt;Einstellungen!$B$2,D63&gt;Einstellungen!$B$3),"Außerhalb Planungszeitraum","")))</f>
        <v/>
      </c>
      <c r="L63" s="24">
        <f>IFERROR(IF(ROW()-1&gt;ROWS(Einstellungen!$F$2:$F$4),"",INDEX(Einstellungen!$F$2:$F$4,ROW()-1)),"")</f>
        <v/>
      </c>
      <c r="M63" s="24">
        <f>IFERROR(IF(ROW()-1&gt;ROWS(Team!$A$2:$A$51),"",INDEX(Team!$A$2:$A$51,ROW()-1)),"")</f>
        <v/>
      </c>
    </row>
    <row r="64">
      <c r="A64" s="15" t="n"/>
      <c r="B64" s="20" t="n"/>
      <c r="C64" s="33" t="n"/>
      <c r="D64" s="33" t="n"/>
      <c r="E64" s="20" t="n"/>
      <c r="F64" s="15" t="n"/>
      <c r="G64" s="22">
        <f>IF(B64="","",IFERROR(_xlfn.XLOOKUP(B64,Team!$A$2:$A$51,Team!$C$2:$C$51),""))</f>
        <v/>
      </c>
      <c r="H64" s="23">
        <f>IF(OR(B64="",C64="",D64=""),"",IFERROR(_xlfn.NETWORKDAYS.INTL(C64,D64,_xlfn.XLOOKUP(B64,Team!$A$2:$A$51,Team!$O$2:$O$51),Einstellungen!$B$12:$B$41),""))</f>
        <v/>
      </c>
      <c r="I64" s="18">
        <f>IF(OR(B64="",C64="",D64=""),"",IF(SUMPRODUCT(--($B$2:$B$201=B64),--($C$2:$C$201&lt;=D64),--($D$2:$D$201&gt;=C64),--($E$2:$E$201&lt;&gt;"Abgelehnt"),--(ROW($B$2:$B$201)&lt;&gt;ROW()))&gt;0,"Überschneidung",""))</f>
        <v/>
      </c>
      <c r="J64" s="18">
        <f>IF(OR(B64="",H64=""),"",IFERROR(IF(IF(E64="Beantragt",_xlfn.XLOOKUP(B64,Team!$A$2:$A$51,Team!$Q$2:$Q$51)-H64,_xlfn.XLOOKUP(B64,Team!$A$2:$A$51,Team!$Q$2:$Q$51))&lt;0,"Resttage würden negativ",""),"Kürzel fehlt im Team"))</f>
        <v/>
      </c>
      <c r="K64" s="18">
        <f>IF(OR(C64="",D64=""),"",IF(C64&gt;D64,"Ende vor Beginn",IF(OR(C64&lt;Einstellungen!$B$2,D64&gt;Einstellungen!$B$3),"Außerhalb Planungszeitraum","")))</f>
        <v/>
      </c>
      <c r="L64" s="24">
        <f>IFERROR(IF(ROW()-1&gt;ROWS(Einstellungen!$F$2:$F$4),"",INDEX(Einstellungen!$F$2:$F$4,ROW()-1)),"")</f>
        <v/>
      </c>
      <c r="M64" s="24">
        <f>IFERROR(IF(ROW()-1&gt;ROWS(Team!$A$2:$A$51),"",INDEX(Team!$A$2:$A$51,ROW()-1)),"")</f>
        <v/>
      </c>
    </row>
    <row r="65">
      <c r="A65" s="15" t="n"/>
      <c r="B65" s="20" t="n"/>
      <c r="C65" s="33" t="n"/>
      <c r="D65" s="33" t="n"/>
      <c r="E65" s="20" t="n"/>
      <c r="F65" s="15" t="n"/>
      <c r="G65" s="22">
        <f>IF(B65="","",IFERROR(_xlfn.XLOOKUP(B65,Team!$A$2:$A$51,Team!$C$2:$C$51),""))</f>
        <v/>
      </c>
      <c r="H65" s="23">
        <f>IF(OR(B65="",C65="",D65=""),"",IFERROR(_xlfn.NETWORKDAYS.INTL(C65,D65,_xlfn.XLOOKUP(B65,Team!$A$2:$A$51,Team!$O$2:$O$51),Einstellungen!$B$12:$B$41),""))</f>
        <v/>
      </c>
      <c r="I65" s="18">
        <f>IF(OR(B65="",C65="",D65=""),"",IF(SUMPRODUCT(--($B$2:$B$201=B65),--($C$2:$C$201&lt;=D65),--($D$2:$D$201&gt;=C65),--($E$2:$E$201&lt;&gt;"Abgelehnt"),--(ROW($B$2:$B$201)&lt;&gt;ROW()))&gt;0,"Überschneidung",""))</f>
        <v/>
      </c>
      <c r="J65" s="18">
        <f>IF(OR(B65="",H65=""),"",IFERROR(IF(IF(E65="Beantragt",_xlfn.XLOOKUP(B65,Team!$A$2:$A$51,Team!$Q$2:$Q$51)-H65,_xlfn.XLOOKUP(B65,Team!$A$2:$A$51,Team!$Q$2:$Q$51))&lt;0,"Resttage würden negativ",""),"Kürzel fehlt im Team"))</f>
        <v/>
      </c>
      <c r="K65" s="18">
        <f>IF(OR(C65="",D65=""),"",IF(C65&gt;D65,"Ende vor Beginn",IF(OR(C65&lt;Einstellungen!$B$2,D65&gt;Einstellungen!$B$3),"Außerhalb Planungszeitraum","")))</f>
        <v/>
      </c>
      <c r="L65" s="24">
        <f>IFERROR(IF(ROW()-1&gt;ROWS(Einstellungen!$F$2:$F$4),"",INDEX(Einstellungen!$F$2:$F$4,ROW()-1)),"")</f>
        <v/>
      </c>
      <c r="M65" s="24">
        <f>IFERROR(IF(ROW()-1&gt;ROWS(Team!$A$2:$A$51),"",INDEX(Team!$A$2:$A$51,ROW()-1)),"")</f>
        <v/>
      </c>
    </row>
    <row r="66">
      <c r="A66" s="15" t="n"/>
      <c r="B66" s="20" t="n"/>
      <c r="C66" s="33" t="n"/>
      <c r="D66" s="33" t="n"/>
      <c r="E66" s="20" t="n"/>
      <c r="F66" s="15" t="n"/>
      <c r="G66" s="22">
        <f>IF(B66="","",IFERROR(_xlfn.XLOOKUP(B66,Team!$A$2:$A$51,Team!$C$2:$C$51),""))</f>
        <v/>
      </c>
      <c r="H66" s="23">
        <f>IF(OR(B66="",C66="",D66=""),"",IFERROR(_xlfn.NETWORKDAYS.INTL(C66,D66,_xlfn.XLOOKUP(B66,Team!$A$2:$A$51,Team!$O$2:$O$51),Einstellungen!$B$12:$B$41),""))</f>
        <v/>
      </c>
      <c r="I66" s="18">
        <f>IF(OR(B66="",C66="",D66=""),"",IF(SUMPRODUCT(--($B$2:$B$201=B66),--($C$2:$C$201&lt;=D66),--($D$2:$D$201&gt;=C66),--($E$2:$E$201&lt;&gt;"Abgelehnt"),--(ROW($B$2:$B$201)&lt;&gt;ROW()))&gt;0,"Überschneidung",""))</f>
        <v/>
      </c>
      <c r="J66" s="18">
        <f>IF(OR(B66="",H66=""),"",IFERROR(IF(IF(E66="Beantragt",_xlfn.XLOOKUP(B66,Team!$A$2:$A$51,Team!$Q$2:$Q$51)-H66,_xlfn.XLOOKUP(B66,Team!$A$2:$A$51,Team!$Q$2:$Q$51))&lt;0,"Resttage würden negativ",""),"Kürzel fehlt im Team"))</f>
        <v/>
      </c>
      <c r="K66" s="18">
        <f>IF(OR(C66="",D66=""),"",IF(C66&gt;D66,"Ende vor Beginn",IF(OR(C66&lt;Einstellungen!$B$2,D66&gt;Einstellungen!$B$3),"Außerhalb Planungszeitraum","")))</f>
        <v/>
      </c>
      <c r="L66" s="24">
        <f>IFERROR(IF(ROW()-1&gt;ROWS(Einstellungen!$F$2:$F$4),"",INDEX(Einstellungen!$F$2:$F$4,ROW()-1)),"")</f>
        <v/>
      </c>
      <c r="M66" s="24">
        <f>IFERROR(IF(ROW()-1&gt;ROWS(Team!$A$2:$A$51),"",INDEX(Team!$A$2:$A$51,ROW()-1)),"")</f>
        <v/>
      </c>
    </row>
    <row r="67">
      <c r="A67" s="15" t="n"/>
      <c r="B67" s="20" t="n"/>
      <c r="C67" s="33" t="n"/>
      <c r="D67" s="33" t="n"/>
      <c r="E67" s="20" t="n"/>
      <c r="F67" s="15" t="n"/>
      <c r="G67" s="22">
        <f>IF(B67="","",IFERROR(_xlfn.XLOOKUP(B67,Team!$A$2:$A$51,Team!$C$2:$C$51),""))</f>
        <v/>
      </c>
      <c r="H67" s="23">
        <f>IF(OR(B67="",C67="",D67=""),"",IFERROR(_xlfn.NETWORKDAYS.INTL(C67,D67,_xlfn.XLOOKUP(B67,Team!$A$2:$A$51,Team!$O$2:$O$51),Einstellungen!$B$12:$B$41),""))</f>
        <v/>
      </c>
      <c r="I67" s="18">
        <f>IF(OR(B67="",C67="",D67=""),"",IF(SUMPRODUCT(--($B$2:$B$201=B67),--($C$2:$C$201&lt;=D67),--($D$2:$D$201&gt;=C67),--($E$2:$E$201&lt;&gt;"Abgelehnt"),--(ROW($B$2:$B$201)&lt;&gt;ROW()))&gt;0,"Überschneidung",""))</f>
        <v/>
      </c>
      <c r="J67" s="18">
        <f>IF(OR(B67="",H67=""),"",IFERROR(IF(IF(E67="Beantragt",_xlfn.XLOOKUP(B67,Team!$A$2:$A$51,Team!$Q$2:$Q$51)-H67,_xlfn.XLOOKUP(B67,Team!$A$2:$A$51,Team!$Q$2:$Q$51))&lt;0,"Resttage würden negativ",""),"Kürzel fehlt im Team"))</f>
        <v/>
      </c>
      <c r="K67" s="18">
        <f>IF(OR(C67="",D67=""),"",IF(C67&gt;D67,"Ende vor Beginn",IF(OR(C67&lt;Einstellungen!$B$2,D67&gt;Einstellungen!$B$3),"Außerhalb Planungszeitraum","")))</f>
        <v/>
      </c>
      <c r="L67" s="24">
        <f>IFERROR(IF(ROW()-1&gt;ROWS(Einstellungen!$F$2:$F$4),"",INDEX(Einstellungen!$F$2:$F$4,ROW()-1)),"")</f>
        <v/>
      </c>
      <c r="M67" s="24">
        <f>IFERROR(IF(ROW()-1&gt;ROWS(Team!$A$2:$A$51),"",INDEX(Team!$A$2:$A$51,ROW()-1)),"")</f>
        <v/>
      </c>
    </row>
    <row r="68">
      <c r="A68" s="15" t="n"/>
      <c r="B68" s="20" t="n"/>
      <c r="C68" s="33" t="n"/>
      <c r="D68" s="33" t="n"/>
      <c r="E68" s="20" t="n"/>
      <c r="F68" s="15" t="n"/>
      <c r="G68" s="22">
        <f>IF(B68="","",IFERROR(_xlfn.XLOOKUP(B68,Team!$A$2:$A$51,Team!$C$2:$C$51),""))</f>
        <v/>
      </c>
      <c r="H68" s="23">
        <f>IF(OR(B68="",C68="",D68=""),"",IFERROR(_xlfn.NETWORKDAYS.INTL(C68,D68,_xlfn.XLOOKUP(B68,Team!$A$2:$A$51,Team!$O$2:$O$51),Einstellungen!$B$12:$B$41),""))</f>
        <v/>
      </c>
      <c r="I68" s="18">
        <f>IF(OR(B68="",C68="",D68=""),"",IF(SUMPRODUCT(--($B$2:$B$201=B68),--($C$2:$C$201&lt;=D68),--($D$2:$D$201&gt;=C68),--($E$2:$E$201&lt;&gt;"Abgelehnt"),--(ROW($B$2:$B$201)&lt;&gt;ROW()))&gt;0,"Überschneidung",""))</f>
        <v/>
      </c>
      <c r="J68" s="18">
        <f>IF(OR(B68="",H68=""),"",IFERROR(IF(IF(E68="Beantragt",_xlfn.XLOOKUP(B68,Team!$A$2:$A$51,Team!$Q$2:$Q$51)-H68,_xlfn.XLOOKUP(B68,Team!$A$2:$A$51,Team!$Q$2:$Q$51))&lt;0,"Resttage würden negativ",""),"Kürzel fehlt im Team"))</f>
        <v/>
      </c>
      <c r="K68" s="18">
        <f>IF(OR(C68="",D68=""),"",IF(C68&gt;D68,"Ende vor Beginn",IF(OR(C68&lt;Einstellungen!$B$2,D68&gt;Einstellungen!$B$3),"Außerhalb Planungszeitraum","")))</f>
        <v/>
      </c>
      <c r="L68" s="24">
        <f>IFERROR(IF(ROW()-1&gt;ROWS(Einstellungen!$F$2:$F$4),"",INDEX(Einstellungen!$F$2:$F$4,ROW()-1)),"")</f>
        <v/>
      </c>
      <c r="M68" s="24">
        <f>IFERROR(IF(ROW()-1&gt;ROWS(Team!$A$2:$A$51),"",INDEX(Team!$A$2:$A$51,ROW()-1)),"")</f>
        <v/>
      </c>
    </row>
    <row r="69">
      <c r="A69" s="15" t="n"/>
      <c r="B69" s="20" t="n"/>
      <c r="C69" s="33" t="n"/>
      <c r="D69" s="33" t="n"/>
      <c r="E69" s="20" t="n"/>
      <c r="F69" s="15" t="n"/>
      <c r="G69" s="22">
        <f>IF(B69="","",IFERROR(_xlfn.XLOOKUP(B69,Team!$A$2:$A$51,Team!$C$2:$C$51),""))</f>
        <v/>
      </c>
      <c r="H69" s="23">
        <f>IF(OR(B69="",C69="",D69=""),"",IFERROR(_xlfn.NETWORKDAYS.INTL(C69,D69,_xlfn.XLOOKUP(B69,Team!$A$2:$A$51,Team!$O$2:$O$51),Einstellungen!$B$12:$B$41),""))</f>
        <v/>
      </c>
      <c r="I69" s="18">
        <f>IF(OR(B69="",C69="",D69=""),"",IF(SUMPRODUCT(--($B$2:$B$201=B69),--($C$2:$C$201&lt;=D69),--($D$2:$D$201&gt;=C69),--($E$2:$E$201&lt;&gt;"Abgelehnt"),--(ROW($B$2:$B$201)&lt;&gt;ROW()))&gt;0,"Überschneidung",""))</f>
        <v/>
      </c>
      <c r="J69" s="18">
        <f>IF(OR(B69="",H69=""),"",IFERROR(IF(IF(E69="Beantragt",_xlfn.XLOOKUP(B69,Team!$A$2:$A$51,Team!$Q$2:$Q$51)-H69,_xlfn.XLOOKUP(B69,Team!$A$2:$A$51,Team!$Q$2:$Q$51))&lt;0,"Resttage würden negativ",""),"Kürzel fehlt im Team"))</f>
        <v/>
      </c>
      <c r="K69" s="18">
        <f>IF(OR(C69="",D69=""),"",IF(C69&gt;D69,"Ende vor Beginn",IF(OR(C69&lt;Einstellungen!$B$2,D69&gt;Einstellungen!$B$3),"Außerhalb Planungszeitraum","")))</f>
        <v/>
      </c>
      <c r="L69" s="24">
        <f>IFERROR(IF(ROW()-1&gt;ROWS(Einstellungen!$F$2:$F$4),"",INDEX(Einstellungen!$F$2:$F$4,ROW()-1)),"")</f>
        <v/>
      </c>
      <c r="M69" s="24">
        <f>IFERROR(IF(ROW()-1&gt;ROWS(Team!$A$2:$A$51),"",INDEX(Team!$A$2:$A$51,ROW()-1)),"")</f>
        <v/>
      </c>
    </row>
    <row r="70">
      <c r="A70" s="15" t="n"/>
      <c r="B70" s="20" t="n"/>
      <c r="C70" s="33" t="n"/>
      <c r="D70" s="33" t="n"/>
      <c r="E70" s="20" t="n"/>
      <c r="F70" s="15" t="n"/>
      <c r="G70" s="22">
        <f>IF(B70="","",IFERROR(_xlfn.XLOOKUP(B70,Team!$A$2:$A$51,Team!$C$2:$C$51),""))</f>
        <v/>
      </c>
      <c r="H70" s="23">
        <f>IF(OR(B70="",C70="",D70=""),"",IFERROR(_xlfn.NETWORKDAYS.INTL(C70,D70,_xlfn.XLOOKUP(B70,Team!$A$2:$A$51,Team!$O$2:$O$51),Einstellungen!$B$12:$B$41),""))</f>
        <v/>
      </c>
      <c r="I70" s="18">
        <f>IF(OR(B70="",C70="",D70=""),"",IF(SUMPRODUCT(--($B$2:$B$201=B70),--($C$2:$C$201&lt;=D70),--($D$2:$D$201&gt;=C70),--($E$2:$E$201&lt;&gt;"Abgelehnt"),--(ROW($B$2:$B$201)&lt;&gt;ROW()))&gt;0,"Überschneidung",""))</f>
        <v/>
      </c>
      <c r="J70" s="18">
        <f>IF(OR(B70="",H70=""),"",IFERROR(IF(IF(E70="Beantragt",_xlfn.XLOOKUP(B70,Team!$A$2:$A$51,Team!$Q$2:$Q$51)-H70,_xlfn.XLOOKUP(B70,Team!$A$2:$A$51,Team!$Q$2:$Q$51))&lt;0,"Resttage würden negativ",""),"Kürzel fehlt im Team"))</f>
        <v/>
      </c>
      <c r="K70" s="18">
        <f>IF(OR(C70="",D70=""),"",IF(C70&gt;D70,"Ende vor Beginn",IF(OR(C70&lt;Einstellungen!$B$2,D70&gt;Einstellungen!$B$3),"Außerhalb Planungszeitraum","")))</f>
        <v/>
      </c>
      <c r="L70" s="24">
        <f>IFERROR(IF(ROW()-1&gt;ROWS(Einstellungen!$F$2:$F$4),"",INDEX(Einstellungen!$F$2:$F$4,ROW()-1)),"")</f>
        <v/>
      </c>
      <c r="M70" s="24">
        <f>IFERROR(IF(ROW()-1&gt;ROWS(Team!$A$2:$A$51),"",INDEX(Team!$A$2:$A$51,ROW()-1)),"")</f>
        <v/>
      </c>
    </row>
    <row r="71">
      <c r="A71" s="15" t="n"/>
      <c r="B71" s="20" t="n"/>
      <c r="C71" s="33" t="n"/>
      <c r="D71" s="33" t="n"/>
      <c r="E71" s="20" t="n"/>
      <c r="F71" s="15" t="n"/>
      <c r="G71" s="22">
        <f>IF(B71="","",IFERROR(_xlfn.XLOOKUP(B71,Team!$A$2:$A$51,Team!$C$2:$C$51),""))</f>
        <v/>
      </c>
      <c r="H71" s="23">
        <f>IF(OR(B71="",C71="",D71=""),"",IFERROR(_xlfn.NETWORKDAYS.INTL(C71,D71,_xlfn.XLOOKUP(B71,Team!$A$2:$A$51,Team!$O$2:$O$51),Einstellungen!$B$12:$B$41),""))</f>
        <v/>
      </c>
      <c r="I71" s="18">
        <f>IF(OR(B71="",C71="",D71=""),"",IF(SUMPRODUCT(--($B$2:$B$201=B71),--($C$2:$C$201&lt;=D71),--($D$2:$D$201&gt;=C71),--($E$2:$E$201&lt;&gt;"Abgelehnt"),--(ROW($B$2:$B$201)&lt;&gt;ROW()))&gt;0,"Überschneidung",""))</f>
        <v/>
      </c>
      <c r="J71" s="18">
        <f>IF(OR(B71="",H71=""),"",IFERROR(IF(IF(E71="Beantragt",_xlfn.XLOOKUP(B71,Team!$A$2:$A$51,Team!$Q$2:$Q$51)-H71,_xlfn.XLOOKUP(B71,Team!$A$2:$A$51,Team!$Q$2:$Q$51))&lt;0,"Resttage würden negativ",""),"Kürzel fehlt im Team"))</f>
        <v/>
      </c>
      <c r="K71" s="18">
        <f>IF(OR(C71="",D71=""),"",IF(C71&gt;D71,"Ende vor Beginn",IF(OR(C71&lt;Einstellungen!$B$2,D71&gt;Einstellungen!$B$3),"Außerhalb Planungszeitraum","")))</f>
        <v/>
      </c>
      <c r="L71" s="24">
        <f>IFERROR(IF(ROW()-1&gt;ROWS(Einstellungen!$F$2:$F$4),"",INDEX(Einstellungen!$F$2:$F$4,ROW()-1)),"")</f>
        <v/>
      </c>
      <c r="M71" s="24">
        <f>IFERROR(IF(ROW()-1&gt;ROWS(Team!$A$2:$A$51),"",INDEX(Team!$A$2:$A$51,ROW()-1)),"")</f>
        <v/>
      </c>
    </row>
    <row r="72">
      <c r="A72" s="15" t="n"/>
      <c r="B72" s="20" t="n"/>
      <c r="C72" s="33" t="n"/>
      <c r="D72" s="33" t="n"/>
      <c r="E72" s="20" t="n"/>
      <c r="F72" s="15" t="n"/>
      <c r="G72" s="22">
        <f>IF(B72="","",IFERROR(_xlfn.XLOOKUP(B72,Team!$A$2:$A$51,Team!$C$2:$C$51),""))</f>
        <v/>
      </c>
      <c r="H72" s="23">
        <f>IF(OR(B72="",C72="",D72=""),"",IFERROR(_xlfn.NETWORKDAYS.INTL(C72,D72,_xlfn.XLOOKUP(B72,Team!$A$2:$A$51,Team!$O$2:$O$51),Einstellungen!$B$12:$B$41),""))</f>
        <v/>
      </c>
      <c r="I72" s="18">
        <f>IF(OR(B72="",C72="",D72=""),"",IF(SUMPRODUCT(--($B$2:$B$201=B72),--($C$2:$C$201&lt;=D72),--($D$2:$D$201&gt;=C72),--($E$2:$E$201&lt;&gt;"Abgelehnt"),--(ROW($B$2:$B$201)&lt;&gt;ROW()))&gt;0,"Überschneidung",""))</f>
        <v/>
      </c>
      <c r="J72" s="18">
        <f>IF(OR(B72="",H72=""),"",IFERROR(IF(IF(E72="Beantragt",_xlfn.XLOOKUP(B72,Team!$A$2:$A$51,Team!$Q$2:$Q$51)-H72,_xlfn.XLOOKUP(B72,Team!$A$2:$A$51,Team!$Q$2:$Q$51))&lt;0,"Resttage würden negativ",""),"Kürzel fehlt im Team"))</f>
        <v/>
      </c>
      <c r="K72" s="18">
        <f>IF(OR(C72="",D72=""),"",IF(C72&gt;D72,"Ende vor Beginn",IF(OR(C72&lt;Einstellungen!$B$2,D72&gt;Einstellungen!$B$3),"Außerhalb Planungszeitraum","")))</f>
        <v/>
      </c>
      <c r="L72" s="24">
        <f>IFERROR(IF(ROW()-1&gt;ROWS(Einstellungen!$F$2:$F$4),"",INDEX(Einstellungen!$F$2:$F$4,ROW()-1)),"")</f>
        <v/>
      </c>
      <c r="M72" s="24">
        <f>IFERROR(IF(ROW()-1&gt;ROWS(Team!$A$2:$A$51),"",INDEX(Team!$A$2:$A$51,ROW()-1)),"")</f>
        <v/>
      </c>
    </row>
    <row r="73">
      <c r="A73" s="15" t="n"/>
      <c r="B73" s="20" t="n"/>
      <c r="C73" s="33" t="n"/>
      <c r="D73" s="33" t="n"/>
      <c r="E73" s="20" t="n"/>
      <c r="F73" s="15" t="n"/>
      <c r="G73" s="22">
        <f>IF(B73="","",IFERROR(_xlfn.XLOOKUP(B73,Team!$A$2:$A$51,Team!$C$2:$C$51),""))</f>
        <v/>
      </c>
      <c r="H73" s="23">
        <f>IF(OR(B73="",C73="",D73=""),"",IFERROR(_xlfn.NETWORKDAYS.INTL(C73,D73,_xlfn.XLOOKUP(B73,Team!$A$2:$A$51,Team!$O$2:$O$51),Einstellungen!$B$12:$B$41),""))</f>
        <v/>
      </c>
      <c r="I73" s="18">
        <f>IF(OR(B73="",C73="",D73=""),"",IF(SUMPRODUCT(--($B$2:$B$201=B73),--($C$2:$C$201&lt;=D73),--($D$2:$D$201&gt;=C73),--($E$2:$E$201&lt;&gt;"Abgelehnt"),--(ROW($B$2:$B$201)&lt;&gt;ROW()))&gt;0,"Überschneidung",""))</f>
        <v/>
      </c>
      <c r="J73" s="18">
        <f>IF(OR(B73="",H73=""),"",IFERROR(IF(IF(E73="Beantragt",_xlfn.XLOOKUP(B73,Team!$A$2:$A$51,Team!$Q$2:$Q$51)-H73,_xlfn.XLOOKUP(B73,Team!$A$2:$A$51,Team!$Q$2:$Q$51))&lt;0,"Resttage würden negativ",""),"Kürzel fehlt im Team"))</f>
        <v/>
      </c>
      <c r="K73" s="18">
        <f>IF(OR(C73="",D73=""),"",IF(C73&gt;D73,"Ende vor Beginn",IF(OR(C73&lt;Einstellungen!$B$2,D73&gt;Einstellungen!$B$3),"Außerhalb Planungszeitraum","")))</f>
        <v/>
      </c>
      <c r="L73" s="24">
        <f>IFERROR(IF(ROW()-1&gt;ROWS(Einstellungen!$F$2:$F$4),"",INDEX(Einstellungen!$F$2:$F$4,ROW()-1)),"")</f>
        <v/>
      </c>
      <c r="M73" s="24">
        <f>IFERROR(IF(ROW()-1&gt;ROWS(Team!$A$2:$A$51),"",INDEX(Team!$A$2:$A$51,ROW()-1)),"")</f>
        <v/>
      </c>
    </row>
    <row r="74">
      <c r="A74" s="15" t="n"/>
      <c r="B74" s="20" t="n"/>
      <c r="C74" s="33" t="n"/>
      <c r="D74" s="33" t="n"/>
      <c r="E74" s="20" t="n"/>
      <c r="F74" s="15" t="n"/>
      <c r="G74" s="22">
        <f>IF(B74="","",IFERROR(_xlfn.XLOOKUP(B74,Team!$A$2:$A$51,Team!$C$2:$C$51),""))</f>
        <v/>
      </c>
      <c r="H74" s="23">
        <f>IF(OR(B74="",C74="",D74=""),"",IFERROR(_xlfn.NETWORKDAYS.INTL(C74,D74,_xlfn.XLOOKUP(B74,Team!$A$2:$A$51,Team!$O$2:$O$51),Einstellungen!$B$12:$B$41),""))</f>
        <v/>
      </c>
      <c r="I74" s="18">
        <f>IF(OR(B74="",C74="",D74=""),"",IF(SUMPRODUCT(--($B$2:$B$201=B74),--($C$2:$C$201&lt;=D74),--($D$2:$D$201&gt;=C74),--($E$2:$E$201&lt;&gt;"Abgelehnt"),--(ROW($B$2:$B$201)&lt;&gt;ROW()))&gt;0,"Überschneidung",""))</f>
        <v/>
      </c>
      <c r="J74" s="18">
        <f>IF(OR(B74="",H74=""),"",IFERROR(IF(IF(E74="Beantragt",_xlfn.XLOOKUP(B74,Team!$A$2:$A$51,Team!$Q$2:$Q$51)-H74,_xlfn.XLOOKUP(B74,Team!$A$2:$A$51,Team!$Q$2:$Q$51))&lt;0,"Resttage würden negativ",""),"Kürzel fehlt im Team"))</f>
        <v/>
      </c>
      <c r="K74" s="18">
        <f>IF(OR(C74="",D74=""),"",IF(C74&gt;D74,"Ende vor Beginn",IF(OR(C74&lt;Einstellungen!$B$2,D74&gt;Einstellungen!$B$3),"Außerhalb Planungszeitraum","")))</f>
        <v/>
      </c>
      <c r="L74" s="24">
        <f>IFERROR(IF(ROW()-1&gt;ROWS(Einstellungen!$F$2:$F$4),"",INDEX(Einstellungen!$F$2:$F$4,ROW()-1)),"")</f>
        <v/>
      </c>
      <c r="M74" s="24">
        <f>IFERROR(IF(ROW()-1&gt;ROWS(Team!$A$2:$A$51),"",INDEX(Team!$A$2:$A$51,ROW()-1)),"")</f>
        <v/>
      </c>
    </row>
    <row r="75">
      <c r="A75" s="15" t="n"/>
      <c r="B75" s="20" t="n"/>
      <c r="C75" s="33" t="n"/>
      <c r="D75" s="33" t="n"/>
      <c r="E75" s="20" t="n"/>
      <c r="F75" s="15" t="n"/>
      <c r="G75" s="22">
        <f>IF(B75="","",IFERROR(_xlfn.XLOOKUP(B75,Team!$A$2:$A$51,Team!$C$2:$C$51),""))</f>
        <v/>
      </c>
      <c r="H75" s="23">
        <f>IF(OR(B75="",C75="",D75=""),"",IFERROR(_xlfn.NETWORKDAYS.INTL(C75,D75,_xlfn.XLOOKUP(B75,Team!$A$2:$A$51,Team!$O$2:$O$51),Einstellungen!$B$12:$B$41),""))</f>
        <v/>
      </c>
      <c r="I75" s="18">
        <f>IF(OR(B75="",C75="",D75=""),"",IF(SUMPRODUCT(--($B$2:$B$201=B75),--($C$2:$C$201&lt;=D75),--($D$2:$D$201&gt;=C75),--($E$2:$E$201&lt;&gt;"Abgelehnt"),--(ROW($B$2:$B$201)&lt;&gt;ROW()))&gt;0,"Überschneidung",""))</f>
        <v/>
      </c>
      <c r="J75" s="18">
        <f>IF(OR(B75="",H75=""),"",IFERROR(IF(IF(E75="Beantragt",_xlfn.XLOOKUP(B75,Team!$A$2:$A$51,Team!$Q$2:$Q$51)-H75,_xlfn.XLOOKUP(B75,Team!$A$2:$A$51,Team!$Q$2:$Q$51))&lt;0,"Resttage würden negativ",""),"Kürzel fehlt im Team"))</f>
        <v/>
      </c>
      <c r="K75" s="18">
        <f>IF(OR(C75="",D75=""),"",IF(C75&gt;D75,"Ende vor Beginn",IF(OR(C75&lt;Einstellungen!$B$2,D75&gt;Einstellungen!$B$3),"Außerhalb Planungszeitraum","")))</f>
        <v/>
      </c>
      <c r="L75" s="24">
        <f>IFERROR(IF(ROW()-1&gt;ROWS(Einstellungen!$F$2:$F$4),"",INDEX(Einstellungen!$F$2:$F$4,ROW()-1)),"")</f>
        <v/>
      </c>
      <c r="M75" s="24">
        <f>IFERROR(IF(ROW()-1&gt;ROWS(Team!$A$2:$A$51),"",INDEX(Team!$A$2:$A$51,ROW()-1)),"")</f>
        <v/>
      </c>
    </row>
    <row r="76">
      <c r="A76" s="15" t="n"/>
      <c r="B76" s="20" t="n"/>
      <c r="C76" s="33" t="n"/>
      <c r="D76" s="33" t="n"/>
      <c r="E76" s="20" t="n"/>
      <c r="F76" s="15" t="n"/>
      <c r="G76" s="22">
        <f>IF(B76="","",IFERROR(_xlfn.XLOOKUP(B76,Team!$A$2:$A$51,Team!$C$2:$C$51),""))</f>
        <v/>
      </c>
      <c r="H76" s="23">
        <f>IF(OR(B76="",C76="",D76=""),"",IFERROR(_xlfn.NETWORKDAYS.INTL(C76,D76,_xlfn.XLOOKUP(B76,Team!$A$2:$A$51,Team!$O$2:$O$51),Einstellungen!$B$12:$B$41),""))</f>
        <v/>
      </c>
      <c r="I76" s="18">
        <f>IF(OR(B76="",C76="",D76=""),"",IF(SUMPRODUCT(--($B$2:$B$201=B76),--($C$2:$C$201&lt;=D76),--($D$2:$D$201&gt;=C76),--($E$2:$E$201&lt;&gt;"Abgelehnt"),--(ROW($B$2:$B$201)&lt;&gt;ROW()))&gt;0,"Überschneidung",""))</f>
        <v/>
      </c>
      <c r="J76" s="18">
        <f>IF(OR(B76="",H76=""),"",IFERROR(IF(IF(E76="Beantragt",_xlfn.XLOOKUP(B76,Team!$A$2:$A$51,Team!$Q$2:$Q$51)-H76,_xlfn.XLOOKUP(B76,Team!$A$2:$A$51,Team!$Q$2:$Q$51))&lt;0,"Resttage würden negativ",""),"Kürzel fehlt im Team"))</f>
        <v/>
      </c>
      <c r="K76" s="18">
        <f>IF(OR(C76="",D76=""),"",IF(C76&gt;D76,"Ende vor Beginn",IF(OR(C76&lt;Einstellungen!$B$2,D76&gt;Einstellungen!$B$3),"Außerhalb Planungszeitraum","")))</f>
        <v/>
      </c>
      <c r="L76" s="24">
        <f>IFERROR(IF(ROW()-1&gt;ROWS(Einstellungen!$F$2:$F$4),"",INDEX(Einstellungen!$F$2:$F$4,ROW()-1)),"")</f>
        <v/>
      </c>
      <c r="M76" s="24">
        <f>IFERROR(IF(ROW()-1&gt;ROWS(Team!$A$2:$A$51),"",INDEX(Team!$A$2:$A$51,ROW()-1)),"")</f>
        <v/>
      </c>
    </row>
    <row r="77">
      <c r="A77" s="15" t="n"/>
      <c r="B77" s="20" t="n"/>
      <c r="C77" s="33" t="n"/>
      <c r="D77" s="33" t="n"/>
      <c r="E77" s="20" t="n"/>
      <c r="F77" s="15" t="n"/>
      <c r="G77" s="22">
        <f>IF(B77="","",IFERROR(_xlfn.XLOOKUP(B77,Team!$A$2:$A$51,Team!$C$2:$C$51),""))</f>
        <v/>
      </c>
      <c r="H77" s="23">
        <f>IF(OR(B77="",C77="",D77=""),"",IFERROR(_xlfn.NETWORKDAYS.INTL(C77,D77,_xlfn.XLOOKUP(B77,Team!$A$2:$A$51,Team!$O$2:$O$51),Einstellungen!$B$12:$B$41),""))</f>
        <v/>
      </c>
      <c r="I77" s="18">
        <f>IF(OR(B77="",C77="",D77=""),"",IF(SUMPRODUCT(--($B$2:$B$201=B77),--($C$2:$C$201&lt;=D77),--($D$2:$D$201&gt;=C77),--($E$2:$E$201&lt;&gt;"Abgelehnt"),--(ROW($B$2:$B$201)&lt;&gt;ROW()))&gt;0,"Überschneidung",""))</f>
        <v/>
      </c>
      <c r="J77" s="18">
        <f>IF(OR(B77="",H77=""),"",IFERROR(IF(IF(E77="Beantragt",_xlfn.XLOOKUP(B77,Team!$A$2:$A$51,Team!$Q$2:$Q$51)-H77,_xlfn.XLOOKUP(B77,Team!$A$2:$A$51,Team!$Q$2:$Q$51))&lt;0,"Resttage würden negativ",""),"Kürzel fehlt im Team"))</f>
        <v/>
      </c>
      <c r="K77" s="18">
        <f>IF(OR(C77="",D77=""),"",IF(C77&gt;D77,"Ende vor Beginn",IF(OR(C77&lt;Einstellungen!$B$2,D77&gt;Einstellungen!$B$3),"Außerhalb Planungszeitraum","")))</f>
        <v/>
      </c>
      <c r="L77" s="24">
        <f>IFERROR(IF(ROW()-1&gt;ROWS(Einstellungen!$F$2:$F$4),"",INDEX(Einstellungen!$F$2:$F$4,ROW()-1)),"")</f>
        <v/>
      </c>
      <c r="M77" s="24">
        <f>IFERROR(IF(ROW()-1&gt;ROWS(Team!$A$2:$A$51),"",INDEX(Team!$A$2:$A$51,ROW()-1)),"")</f>
        <v/>
      </c>
    </row>
    <row r="78">
      <c r="A78" s="15" t="n"/>
      <c r="B78" s="20" t="n"/>
      <c r="C78" s="33" t="n"/>
      <c r="D78" s="33" t="n"/>
      <c r="E78" s="20" t="n"/>
      <c r="F78" s="15" t="n"/>
      <c r="G78" s="22">
        <f>IF(B78="","",IFERROR(_xlfn.XLOOKUP(B78,Team!$A$2:$A$51,Team!$C$2:$C$51),""))</f>
        <v/>
      </c>
      <c r="H78" s="23">
        <f>IF(OR(B78="",C78="",D78=""),"",IFERROR(_xlfn.NETWORKDAYS.INTL(C78,D78,_xlfn.XLOOKUP(B78,Team!$A$2:$A$51,Team!$O$2:$O$51),Einstellungen!$B$12:$B$41),""))</f>
        <v/>
      </c>
      <c r="I78" s="18">
        <f>IF(OR(B78="",C78="",D78=""),"",IF(SUMPRODUCT(--($B$2:$B$201=B78),--($C$2:$C$201&lt;=D78),--($D$2:$D$201&gt;=C78),--($E$2:$E$201&lt;&gt;"Abgelehnt"),--(ROW($B$2:$B$201)&lt;&gt;ROW()))&gt;0,"Überschneidung",""))</f>
        <v/>
      </c>
      <c r="J78" s="18">
        <f>IF(OR(B78="",H78=""),"",IFERROR(IF(IF(E78="Beantragt",_xlfn.XLOOKUP(B78,Team!$A$2:$A$51,Team!$Q$2:$Q$51)-H78,_xlfn.XLOOKUP(B78,Team!$A$2:$A$51,Team!$Q$2:$Q$51))&lt;0,"Resttage würden negativ",""),"Kürzel fehlt im Team"))</f>
        <v/>
      </c>
      <c r="K78" s="18">
        <f>IF(OR(C78="",D78=""),"",IF(C78&gt;D78,"Ende vor Beginn",IF(OR(C78&lt;Einstellungen!$B$2,D78&gt;Einstellungen!$B$3),"Außerhalb Planungszeitraum","")))</f>
        <v/>
      </c>
      <c r="L78" s="24">
        <f>IFERROR(IF(ROW()-1&gt;ROWS(Einstellungen!$F$2:$F$4),"",INDEX(Einstellungen!$F$2:$F$4,ROW()-1)),"")</f>
        <v/>
      </c>
      <c r="M78" s="24">
        <f>IFERROR(IF(ROW()-1&gt;ROWS(Team!$A$2:$A$51),"",INDEX(Team!$A$2:$A$51,ROW()-1)),"")</f>
        <v/>
      </c>
    </row>
    <row r="79">
      <c r="A79" s="15" t="n"/>
      <c r="B79" s="20" t="n"/>
      <c r="C79" s="33" t="n"/>
      <c r="D79" s="33" t="n"/>
      <c r="E79" s="20" t="n"/>
      <c r="F79" s="15" t="n"/>
      <c r="G79" s="22">
        <f>IF(B79="","",IFERROR(_xlfn.XLOOKUP(B79,Team!$A$2:$A$51,Team!$C$2:$C$51),""))</f>
        <v/>
      </c>
      <c r="H79" s="23">
        <f>IF(OR(B79="",C79="",D79=""),"",IFERROR(_xlfn.NETWORKDAYS.INTL(C79,D79,_xlfn.XLOOKUP(B79,Team!$A$2:$A$51,Team!$O$2:$O$51),Einstellungen!$B$12:$B$41),""))</f>
        <v/>
      </c>
      <c r="I79" s="18">
        <f>IF(OR(B79="",C79="",D79=""),"",IF(SUMPRODUCT(--($B$2:$B$201=B79),--($C$2:$C$201&lt;=D79),--($D$2:$D$201&gt;=C79),--($E$2:$E$201&lt;&gt;"Abgelehnt"),--(ROW($B$2:$B$201)&lt;&gt;ROW()))&gt;0,"Überschneidung",""))</f>
        <v/>
      </c>
      <c r="J79" s="18">
        <f>IF(OR(B79="",H79=""),"",IFERROR(IF(IF(E79="Beantragt",_xlfn.XLOOKUP(B79,Team!$A$2:$A$51,Team!$Q$2:$Q$51)-H79,_xlfn.XLOOKUP(B79,Team!$A$2:$A$51,Team!$Q$2:$Q$51))&lt;0,"Resttage würden negativ",""),"Kürzel fehlt im Team"))</f>
        <v/>
      </c>
      <c r="K79" s="18">
        <f>IF(OR(C79="",D79=""),"",IF(C79&gt;D79,"Ende vor Beginn",IF(OR(C79&lt;Einstellungen!$B$2,D79&gt;Einstellungen!$B$3),"Außerhalb Planungszeitraum","")))</f>
        <v/>
      </c>
      <c r="L79" s="24">
        <f>IFERROR(IF(ROW()-1&gt;ROWS(Einstellungen!$F$2:$F$4),"",INDEX(Einstellungen!$F$2:$F$4,ROW()-1)),"")</f>
        <v/>
      </c>
      <c r="M79" s="24">
        <f>IFERROR(IF(ROW()-1&gt;ROWS(Team!$A$2:$A$51),"",INDEX(Team!$A$2:$A$51,ROW()-1)),"")</f>
        <v/>
      </c>
    </row>
    <row r="80">
      <c r="A80" s="15" t="n"/>
      <c r="B80" s="20" t="n"/>
      <c r="C80" s="33" t="n"/>
      <c r="D80" s="33" t="n"/>
      <c r="E80" s="20" t="n"/>
      <c r="F80" s="15" t="n"/>
      <c r="G80" s="22">
        <f>IF(B80="","",IFERROR(_xlfn.XLOOKUP(B80,Team!$A$2:$A$51,Team!$C$2:$C$51),""))</f>
        <v/>
      </c>
      <c r="H80" s="23">
        <f>IF(OR(B80="",C80="",D80=""),"",IFERROR(_xlfn.NETWORKDAYS.INTL(C80,D80,_xlfn.XLOOKUP(B80,Team!$A$2:$A$51,Team!$O$2:$O$51),Einstellungen!$B$12:$B$41),""))</f>
        <v/>
      </c>
      <c r="I80" s="18">
        <f>IF(OR(B80="",C80="",D80=""),"",IF(SUMPRODUCT(--($B$2:$B$201=B80),--($C$2:$C$201&lt;=D80),--($D$2:$D$201&gt;=C80),--($E$2:$E$201&lt;&gt;"Abgelehnt"),--(ROW($B$2:$B$201)&lt;&gt;ROW()))&gt;0,"Überschneidung",""))</f>
        <v/>
      </c>
      <c r="J80" s="18">
        <f>IF(OR(B80="",H80=""),"",IFERROR(IF(IF(E80="Beantragt",_xlfn.XLOOKUP(B80,Team!$A$2:$A$51,Team!$Q$2:$Q$51)-H80,_xlfn.XLOOKUP(B80,Team!$A$2:$A$51,Team!$Q$2:$Q$51))&lt;0,"Resttage würden negativ",""),"Kürzel fehlt im Team"))</f>
        <v/>
      </c>
      <c r="K80" s="18">
        <f>IF(OR(C80="",D80=""),"",IF(C80&gt;D80,"Ende vor Beginn",IF(OR(C80&lt;Einstellungen!$B$2,D80&gt;Einstellungen!$B$3),"Außerhalb Planungszeitraum","")))</f>
        <v/>
      </c>
      <c r="L80" s="24">
        <f>IFERROR(IF(ROW()-1&gt;ROWS(Einstellungen!$F$2:$F$4),"",INDEX(Einstellungen!$F$2:$F$4,ROW()-1)),"")</f>
        <v/>
      </c>
      <c r="M80" s="24">
        <f>IFERROR(IF(ROW()-1&gt;ROWS(Team!$A$2:$A$51),"",INDEX(Team!$A$2:$A$51,ROW()-1)),"")</f>
        <v/>
      </c>
    </row>
    <row r="81">
      <c r="A81" s="15" t="n"/>
      <c r="B81" s="20" t="n"/>
      <c r="C81" s="33" t="n"/>
      <c r="D81" s="33" t="n"/>
      <c r="E81" s="20" t="n"/>
      <c r="F81" s="15" t="n"/>
      <c r="G81" s="22">
        <f>IF(B81="","",IFERROR(_xlfn.XLOOKUP(B81,Team!$A$2:$A$51,Team!$C$2:$C$51),""))</f>
        <v/>
      </c>
      <c r="H81" s="23">
        <f>IF(OR(B81="",C81="",D81=""),"",IFERROR(_xlfn.NETWORKDAYS.INTL(C81,D81,_xlfn.XLOOKUP(B81,Team!$A$2:$A$51,Team!$O$2:$O$51),Einstellungen!$B$12:$B$41),""))</f>
        <v/>
      </c>
      <c r="I81" s="18">
        <f>IF(OR(B81="",C81="",D81=""),"",IF(SUMPRODUCT(--($B$2:$B$201=B81),--($C$2:$C$201&lt;=D81),--($D$2:$D$201&gt;=C81),--($E$2:$E$201&lt;&gt;"Abgelehnt"),--(ROW($B$2:$B$201)&lt;&gt;ROW()))&gt;0,"Überschneidung",""))</f>
        <v/>
      </c>
      <c r="J81" s="18">
        <f>IF(OR(B81="",H81=""),"",IFERROR(IF(IF(E81="Beantragt",_xlfn.XLOOKUP(B81,Team!$A$2:$A$51,Team!$Q$2:$Q$51)-H81,_xlfn.XLOOKUP(B81,Team!$A$2:$A$51,Team!$Q$2:$Q$51))&lt;0,"Resttage würden negativ",""),"Kürzel fehlt im Team"))</f>
        <v/>
      </c>
      <c r="K81" s="18">
        <f>IF(OR(C81="",D81=""),"",IF(C81&gt;D81,"Ende vor Beginn",IF(OR(C81&lt;Einstellungen!$B$2,D81&gt;Einstellungen!$B$3),"Außerhalb Planungszeitraum","")))</f>
        <v/>
      </c>
      <c r="L81" s="24">
        <f>IFERROR(IF(ROW()-1&gt;ROWS(Einstellungen!$F$2:$F$4),"",INDEX(Einstellungen!$F$2:$F$4,ROW()-1)),"")</f>
        <v/>
      </c>
      <c r="M81" s="24">
        <f>IFERROR(IF(ROW()-1&gt;ROWS(Team!$A$2:$A$51),"",INDEX(Team!$A$2:$A$51,ROW()-1)),"")</f>
        <v/>
      </c>
    </row>
    <row r="82">
      <c r="A82" s="15" t="n"/>
      <c r="B82" s="20" t="n"/>
      <c r="C82" s="33" t="n"/>
      <c r="D82" s="33" t="n"/>
      <c r="E82" s="20" t="n"/>
      <c r="F82" s="15" t="n"/>
      <c r="G82" s="22">
        <f>IF(B82="","",IFERROR(_xlfn.XLOOKUP(B82,Team!$A$2:$A$51,Team!$C$2:$C$51),""))</f>
        <v/>
      </c>
      <c r="H82" s="23">
        <f>IF(OR(B82="",C82="",D82=""),"",IFERROR(_xlfn.NETWORKDAYS.INTL(C82,D82,_xlfn.XLOOKUP(B82,Team!$A$2:$A$51,Team!$O$2:$O$51),Einstellungen!$B$12:$B$41),""))</f>
        <v/>
      </c>
      <c r="I82" s="18">
        <f>IF(OR(B82="",C82="",D82=""),"",IF(SUMPRODUCT(--($B$2:$B$201=B82),--($C$2:$C$201&lt;=D82),--($D$2:$D$201&gt;=C82),--($E$2:$E$201&lt;&gt;"Abgelehnt"),--(ROW($B$2:$B$201)&lt;&gt;ROW()))&gt;0,"Überschneidung",""))</f>
        <v/>
      </c>
      <c r="J82" s="18">
        <f>IF(OR(B82="",H82=""),"",IFERROR(IF(IF(E82="Beantragt",_xlfn.XLOOKUP(B82,Team!$A$2:$A$51,Team!$Q$2:$Q$51)-H82,_xlfn.XLOOKUP(B82,Team!$A$2:$A$51,Team!$Q$2:$Q$51))&lt;0,"Resttage würden negativ",""),"Kürzel fehlt im Team"))</f>
        <v/>
      </c>
      <c r="K82" s="18">
        <f>IF(OR(C82="",D82=""),"",IF(C82&gt;D82,"Ende vor Beginn",IF(OR(C82&lt;Einstellungen!$B$2,D82&gt;Einstellungen!$B$3),"Außerhalb Planungszeitraum","")))</f>
        <v/>
      </c>
      <c r="L82" s="24">
        <f>IFERROR(IF(ROW()-1&gt;ROWS(Einstellungen!$F$2:$F$4),"",INDEX(Einstellungen!$F$2:$F$4,ROW()-1)),"")</f>
        <v/>
      </c>
      <c r="M82" s="24">
        <f>IFERROR(IF(ROW()-1&gt;ROWS(Team!$A$2:$A$51),"",INDEX(Team!$A$2:$A$51,ROW()-1)),"")</f>
        <v/>
      </c>
    </row>
    <row r="83">
      <c r="A83" s="15" t="n"/>
      <c r="B83" s="20" t="n"/>
      <c r="C83" s="33" t="n"/>
      <c r="D83" s="33" t="n"/>
      <c r="E83" s="20" t="n"/>
      <c r="F83" s="15" t="n"/>
      <c r="G83" s="22">
        <f>IF(B83="","",IFERROR(_xlfn.XLOOKUP(B83,Team!$A$2:$A$51,Team!$C$2:$C$51),""))</f>
        <v/>
      </c>
      <c r="H83" s="23">
        <f>IF(OR(B83="",C83="",D83=""),"",IFERROR(_xlfn.NETWORKDAYS.INTL(C83,D83,_xlfn.XLOOKUP(B83,Team!$A$2:$A$51,Team!$O$2:$O$51),Einstellungen!$B$12:$B$41),""))</f>
        <v/>
      </c>
      <c r="I83" s="18">
        <f>IF(OR(B83="",C83="",D83=""),"",IF(SUMPRODUCT(--($B$2:$B$201=B83),--($C$2:$C$201&lt;=D83),--($D$2:$D$201&gt;=C83),--($E$2:$E$201&lt;&gt;"Abgelehnt"),--(ROW($B$2:$B$201)&lt;&gt;ROW()))&gt;0,"Überschneidung",""))</f>
        <v/>
      </c>
      <c r="J83" s="18">
        <f>IF(OR(B83="",H83=""),"",IFERROR(IF(IF(E83="Beantragt",_xlfn.XLOOKUP(B83,Team!$A$2:$A$51,Team!$Q$2:$Q$51)-H83,_xlfn.XLOOKUP(B83,Team!$A$2:$A$51,Team!$Q$2:$Q$51))&lt;0,"Resttage würden negativ",""),"Kürzel fehlt im Team"))</f>
        <v/>
      </c>
      <c r="K83" s="18">
        <f>IF(OR(C83="",D83=""),"",IF(C83&gt;D83,"Ende vor Beginn",IF(OR(C83&lt;Einstellungen!$B$2,D83&gt;Einstellungen!$B$3),"Außerhalb Planungszeitraum","")))</f>
        <v/>
      </c>
      <c r="L83" s="24">
        <f>IFERROR(IF(ROW()-1&gt;ROWS(Einstellungen!$F$2:$F$4),"",INDEX(Einstellungen!$F$2:$F$4,ROW()-1)),"")</f>
        <v/>
      </c>
      <c r="M83" s="24">
        <f>IFERROR(IF(ROW()-1&gt;ROWS(Team!$A$2:$A$51),"",INDEX(Team!$A$2:$A$51,ROW()-1)),"")</f>
        <v/>
      </c>
    </row>
    <row r="84">
      <c r="A84" s="15" t="n"/>
      <c r="B84" s="20" t="n"/>
      <c r="C84" s="33" t="n"/>
      <c r="D84" s="33" t="n"/>
      <c r="E84" s="20" t="n"/>
      <c r="F84" s="15" t="n"/>
      <c r="G84" s="22">
        <f>IF(B84="","",IFERROR(_xlfn.XLOOKUP(B84,Team!$A$2:$A$51,Team!$C$2:$C$51),""))</f>
        <v/>
      </c>
      <c r="H84" s="23">
        <f>IF(OR(B84="",C84="",D84=""),"",IFERROR(_xlfn.NETWORKDAYS.INTL(C84,D84,_xlfn.XLOOKUP(B84,Team!$A$2:$A$51,Team!$O$2:$O$51),Einstellungen!$B$12:$B$41),""))</f>
        <v/>
      </c>
      <c r="I84" s="18">
        <f>IF(OR(B84="",C84="",D84=""),"",IF(SUMPRODUCT(--($B$2:$B$201=B84),--($C$2:$C$201&lt;=D84),--($D$2:$D$201&gt;=C84),--($E$2:$E$201&lt;&gt;"Abgelehnt"),--(ROW($B$2:$B$201)&lt;&gt;ROW()))&gt;0,"Überschneidung",""))</f>
        <v/>
      </c>
      <c r="J84" s="18">
        <f>IF(OR(B84="",H84=""),"",IFERROR(IF(IF(E84="Beantragt",_xlfn.XLOOKUP(B84,Team!$A$2:$A$51,Team!$Q$2:$Q$51)-H84,_xlfn.XLOOKUP(B84,Team!$A$2:$A$51,Team!$Q$2:$Q$51))&lt;0,"Resttage würden negativ",""),"Kürzel fehlt im Team"))</f>
        <v/>
      </c>
      <c r="K84" s="18">
        <f>IF(OR(C84="",D84=""),"",IF(C84&gt;D84,"Ende vor Beginn",IF(OR(C84&lt;Einstellungen!$B$2,D84&gt;Einstellungen!$B$3),"Außerhalb Planungszeitraum","")))</f>
        <v/>
      </c>
      <c r="L84" s="24">
        <f>IFERROR(IF(ROW()-1&gt;ROWS(Einstellungen!$F$2:$F$4),"",INDEX(Einstellungen!$F$2:$F$4,ROW()-1)),"")</f>
        <v/>
      </c>
      <c r="M84" s="24">
        <f>IFERROR(IF(ROW()-1&gt;ROWS(Team!$A$2:$A$51),"",INDEX(Team!$A$2:$A$51,ROW()-1)),"")</f>
        <v/>
      </c>
    </row>
    <row r="85">
      <c r="A85" s="15" t="n"/>
      <c r="B85" s="20" t="n"/>
      <c r="C85" s="33" t="n"/>
      <c r="D85" s="33" t="n"/>
      <c r="E85" s="20" t="n"/>
      <c r="F85" s="15" t="n"/>
      <c r="G85" s="22">
        <f>IF(B85="","",IFERROR(_xlfn.XLOOKUP(B85,Team!$A$2:$A$51,Team!$C$2:$C$51),""))</f>
        <v/>
      </c>
      <c r="H85" s="23">
        <f>IF(OR(B85="",C85="",D85=""),"",IFERROR(_xlfn.NETWORKDAYS.INTL(C85,D85,_xlfn.XLOOKUP(B85,Team!$A$2:$A$51,Team!$O$2:$O$51),Einstellungen!$B$12:$B$41),""))</f>
        <v/>
      </c>
      <c r="I85" s="18">
        <f>IF(OR(B85="",C85="",D85=""),"",IF(SUMPRODUCT(--($B$2:$B$201=B85),--($C$2:$C$201&lt;=D85),--($D$2:$D$201&gt;=C85),--($E$2:$E$201&lt;&gt;"Abgelehnt"),--(ROW($B$2:$B$201)&lt;&gt;ROW()))&gt;0,"Überschneidung",""))</f>
        <v/>
      </c>
      <c r="J85" s="18">
        <f>IF(OR(B85="",H85=""),"",IFERROR(IF(IF(E85="Beantragt",_xlfn.XLOOKUP(B85,Team!$A$2:$A$51,Team!$Q$2:$Q$51)-H85,_xlfn.XLOOKUP(B85,Team!$A$2:$A$51,Team!$Q$2:$Q$51))&lt;0,"Resttage würden negativ",""),"Kürzel fehlt im Team"))</f>
        <v/>
      </c>
      <c r="K85" s="18">
        <f>IF(OR(C85="",D85=""),"",IF(C85&gt;D85,"Ende vor Beginn",IF(OR(C85&lt;Einstellungen!$B$2,D85&gt;Einstellungen!$B$3),"Außerhalb Planungszeitraum","")))</f>
        <v/>
      </c>
      <c r="L85" s="24">
        <f>IFERROR(IF(ROW()-1&gt;ROWS(Einstellungen!$F$2:$F$4),"",INDEX(Einstellungen!$F$2:$F$4,ROW()-1)),"")</f>
        <v/>
      </c>
      <c r="M85" s="24">
        <f>IFERROR(IF(ROW()-1&gt;ROWS(Team!$A$2:$A$51),"",INDEX(Team!$A$2:$A$51,ROW()-1)),"")</f>
        <v/>
      </c>
    </row>
    <row r="86">
      <c r="A86" s="15" t="n"/>
      <c r="B86" s="20" t="n"/>
      <c r="C86" s="33" t="n"/>
      <c r="D86" s="33" t="n"/>
      <c r="E86" s="20" t="n"/>
      <c r="F86" s="15" t="n"/>
      <c r="G86" s="22">
        <f>IF(B86="","",IFERROR(_xlfn.XLOOKUP(B86,Team!$A$2:$A$51,Team!$C$2:$C$51),""))</f>
        <v/>
      </c>
      <c r="H86" s="23">
        <f>IF(OR(B86="",C86="",D86=""),"",IFERROR(_xlfn.NETWORKDAYS.INTL(C86,D86,_xlfn.XLOOKUP(B86,Team!$A$2:$A$51,Team!$O$2:$O$51),Einstellungen!$B$12:$B$41),""))</f>
        <v/>
      </c>
      <c r="I86" s="18">
        <f>IF(OR(B86="",C86="",D86=""),"",IF(SUMPRODUCT(--($B$2:$B$201=B86),--($C$2:$C$201&lt;=D86),--($D$2:$D$201&gt;=C86),--($E$2:$E$201&lt;&gt;"Abgelehnt"),--(ROW($B$2:$B$201)&lt;&gt;ROW()))&gt;0,"Überschneidung",""))</f>
        <v/>
      </c>
      <c r="J86" s="18">
        <f>IF(OR(B86="",H86=""),"",IFERROR(IF(IF(E86="Beantragt",_xlfn.XLOOKUP(B86,Team!$A$2:$A$51,Team!$Q$2:$Q$51)-H86,_xlfn.XLOOKUP(B86,Team!$A$2:$A$51,Team!$Q$2:$Q$51))&lt;0,"Resttage würden negativ",""),"Kürzel fehlt im Team"))</f>
        <v/>
      </c>
      <c r="K86" s="18">
        <f>IF(OR(C86="",D86=""),"",IF(C86&gt;D86,"Ende vor Beginn",IF(OR(C86&lt;Einstellungen!$B$2,D86&gt;Einstellungen!$B$3),"Außerhalb Planungszeitraum","")))</f>
        <v/>
      </c>
      <c r="L86" s="24">
        <f>IFERROR(IF(ROW()-1&gt;ROWS(Einstellungen!$F$2:$F$4),"",INDEX(Einstellungen!$F$2:$F$4,ROW()-1)),"")</f>
        <v/>
      </c>
      <c r="M86" s="24">
        <f>IFERROR(IF(ROW()-1&gt;ROWS(Team!$A$2:$A$51),"",INDEX(Team!$A$2:$A$51,ROW()-1)),"")</f>
        <v/>
      </c>
    </row>
    <row r="87">
      <c r="A87" s="15" t="n"/>
      <c r="B87" s="20" t="n"/>
      <c r="C87" s="33" t="n"/>
      <c r="D87" s="33" t="n"/>
      <c r="E87" s="20" t="n"/>
      <c r="F87" s="15" t="n"/>
      <c r="G87" s="22">
        <f>IF(B87="","",IFERROR(_xlfn.XLOOKUP(B87,Team!$A$2:$A$51,Team!$C$2:$C$51),""))</f>
        <v/>
      </c>
      <c r="H87" s="23">
        <f>IF(OR(B87="",C87="",D87=""),"",IFERROR(_xlfn.NETWORKDAYS.INTL(C87,D87,_xlfn.XLOOKUP(B87,Team!$A$2:$A$51,Team!$O$2:$O$51),Einstellungen!$B$12:$B$41),""))</f>
        <v/>
      </c>
      <c r="I87" s="18">
        <f>IF(OR(B87="",C87="",D87=""),"",IF(SUMPRODUCT(--($B$2:$B$201=B87),--($C$2:$C$201&lt;=D87),--($D$2:$D$201&gt;=C87),--($E$2:$E$201&lt;&gt;"Abgelehnt"),--(ROW($B$2:$B$201)&lt;&gt;ROW()))&gt;0,"Überschneidung",""))</f>
        <v/>
      </c>
      <c r="J87" s="18">
        <f>IF(OR(B87="",H87=""),"",IFERROR(IF(IF(E87="Beantragt",_xlfn.XLOOKUP(B87,Team!$A$2:$A$51,Team!$Q$2:$Q$51)-H87,_xlfn.XLOOKUP(B87,Team!$A$2:$A$51,Team!$Q$2:$Q$51))&lt;0,"Resttage würden negativ",""),"Kürzel fehlt im Team"))</f>
        <v/>
      </c>
      <c r="K87" s="18">
        <f>IF(OR(C87="",D87=""),"",IF(C87&gt;D87,"Ende vor Beginn",IF(OR(C87&lt;Einstellungen!$B$2,D87&gt;Einstellungen!$B$3),"Außerhalb Planungszeitraum","")))</f>
        <v/>
      </c>
      <c r="L87" s="24">
        <f>IFERROR(IF(ROW()-1&gt;ROWS(Einstellungen!$F$2:$F$4),"",INDEX(Einstellungen!$F$2:$F$4,ROW()-1)),"")</f>
        <v/>
      </c>
      <c r="M87" s="24">
        <f>IFERROR(IF(ROW()-1&gt;ROWS(Team!$A$2:$A$51),"",INDEX(Team!$A$2:$A$51,ROW()-1)),"")</f>
        <v/>
      </c>
    </row>
    <row r="88">
      <c r="A88" s="15" t="n"/>
      <c r="B88" s="20" t="n"/>
      <c r="C88" s="33" t="n"/>
      <c r="D88" s="33" t="n"/>
      <c r="E88" s="20" t="n"/>
      <c r="F88" s="15" t="n"/>
      <c r="G88" s="22">
        <f>IF(B88="","",IFERROR(_xlfn.XLOOKUP(B88,Team!$A$2:$A$51,Team!$C$2:$C$51),""))</f>
        <v/>
      </c>
      <c r="H88" s="23">
        <f>IF(OR(B88="",C88="",D88=""),"",IFERROR(_xlfn.NETWORKDAYS.INTL(C88,D88,_xlfn.XLOOKUP(B88,Team!$A$2:$A$51,Team!$O$2:$O$51),Einstellungen!$B$12:$B$41),""))</f>
        <v/>
      </c>
      <c r="I88" s="18">
        <f>IF(OR(B88="",C88="",D88=""),"",IF(SUMPRODUCT(--($B$2:$B$201=B88),--($C$2:$C$201&lt;=D88),--($D$2:$D$201&gt;=C88),--($E$2:$E$201&lt;&gt;"Abgelehnt"),--(ROW($B$2:$B$201)&lt;&gt;ROW()))&gt;0,"Überschneidung",""))</f>
        <v/>
      </c>
      <c r="J88" s="18">
        <f>IF(OR(B88="",H88=""),"",IFERROR(IF(IF(E88="Beantragt",_xlfn.XLOOKUP(B88,Team!$A$2:$A$51,Team!$Q$2:$Q$51)-H88,_xlfn.XLOOKUP(B88,Team!$A$2:$A$51,Team!$Q$2:$Q$51))&lt;0,"Resttage würden negativ",""),"Kürzel fehlt im Team"))</f>
        <v/>
      </c>
      <c r="K88" s="18">
        <f>IF(OR(C88="",D88=""),"",IF(C88&gt;D88,"Ende vor Beginn",IF(OR(C88&lt;Einstellungen!$B$2,D88&gt;Einstellungen!$B$3),"Außerhalb Planungszeitraum","")))</f>
        <v/>
      </c>
      <c r="L88" s="24">
        <f>IFERROR(IF(ROW()-1&gt;ROWS(Einstellungen!$F$2:$F$4),"",INDEX(Einstellungen!$F$2:$F$4,ROW()-1)),"")</f>
        <v/>
      </c>
      <c r="M88" s="24">
        <f>IFERROR(IF(ROW()-1&gt;ROWS(Team!$A$2:$A$51),"",INDEX(Team!$A$2:$A$51,ROW()-1)),"")</f>
        <v/>
      </c>
    </row>
    <row r="89">
      <c r="A89" s="15" t="n"/>
      <c r="B89" s="20" t="n"/>
      <c r="C89" s="33" t="n"/>
      <c r="D89" s="33" t="n"/>
      <c r="E89" s="20" t="n"/>
      <c r="F89" s="15" t="n"/>
      <c r="G89" s="22">
        <f>IF(B89="","",IFERROR(_xlfn.XLOOKUP(B89,Team!$A$2:$A$51,Team!$C$2:$C$51),""))</f>
        <v/>
      </c>
      <c r="H89" s="23">
        <f>IF(OR(B89="",C89="",D89=""),"",IFERROR(_xlfn.NETWORKDAYS.INTL(C89,D89,_xlfn.XLOOKUP(B89,Team!$A$2:$A$51,Team!$O$2:$O$51),Einstellungen!$B$12:$B$41),""))</f>
        <v/>
      </c>
      <c r="I89" s="18">
        <f>IF(OR(B89="",C89="",D89=""),"",IF(SUMPRODUCT(--($B$2:$B$201=B89),--($C$2:$C$201&lt;=D89),--($D$2:$D$201&gt;=C89),--($E$2:$E$201&lt;&gt;"Abgelehnt"),--(ROW($B$2:$B$201)&lt;&gt;ROW()))&gt;0,"Überschneidung",""))</f>
        <v/>
      </c>
      <c r="J89" s="18">
        <f>IF(OR(B89="",H89=""),"",IFERROR(IF(IF(E89="Beantragt",_xlfn.XLOOKUP(B89,Team!$A$2:$A$51,Team!$Q$2:$Q$51)-H89,_xlfn.XLOOKUP(B89,Team!$A$2:$A$51,Team!$Q$2:$Q$51))&lt;0,"Resttage würden negativ",""),"Kürzel fehlt im Team"))</f>
        <v/>
      </c>
      <c r="K89" s="18">
        <f>IF(OR(C89="",D89=""),"",IF(C89&gt;D89,"Ende vor Beginn",IF(OR(C89&lt;Einstellungen!$B$2,D89&gt;Einstellungen!$B$3),"Außerhalb Planungszeitraum","")))</f>
        <v/>
      </c>
      <c r="L89" s="24">
        <f>IFERROR(IF(ROW()-1&gt;ROWS(Einstellungen!$F$2:$F$4),"",INDEX(Einstellungen!$F$2:$F$4,ROW()-1)),"")</f>
        <v/>
      </c>
      <c r="M89" s="24">
        <f>IFERROR(IF(ROW()-1&gt;ROWS(Team!$A$2:$A$51),"",INDEX(Team!$A$2:$A$51,ROW()-1)),"")</f>
        <v/>
      </c>
    </row>
    <row r="90">
      <c r="A90" s="15" t="n"/>
      <c r="B90" s="20" t="n"/>
      <c r="C90" s="33" t="n"/>
      <c r="D90" s="33" t="n"/>
      <c r="E90" s="20" t="n"/>
      <c r="F90" s="15" t="n"/>
      <c r="G90" s="22">
        <f>IF(B90="","",IFERROR(_xlfn.XLOOKUP(B90,Team!$A$2:$A$51,Team!$C$2:$C$51),""))</f>
        <v/>
      </c>
      <c r="H90" s="23">
        <f>IF(OR(B90="",C90="",D90=""),"",IFERROR(_xlfn.NETWORKDAYS.INTL(C90,D90,_xlfn.XLOOKUP(B90,Team!$A$2:$A$51,Team!$O$2:$O$51),Einstellungen!$B$12:$B$41),""))</f>
        <v/>
      </c>
      <c r="I90" s="18">
        <f>IF(OR(B90="",C90="",D90=""),"",IF(SUMPRODUCT(--($B$2:$B$201=B90),--($C$2:$C$201&lt;=D90),--($D$2:$D$201&gt;=C90),--($E$2:$E$201&lt;&gt;"Abgelehnt"),--(ROW($B$2:$B$201)&lt;&gt;ROW()))&gt;0,"Überschneidung",""))</f>
        <v/>
      </c>
      <c r="J90" s="18">
        <f>IF(OR(B90="",H90=""),"",IFERROR(IF(IF(E90="Beantragt",_xlfn.XLOOKUP(B90,Team!$A$2:$A$51,Team!$Q$2:$Q$51)-H90,_xlfn.XLOOKUP(B90,Team!$A$2:$A$51,Team!$Q$2:$Q$51))&lt;0,"Resttage würden negativ",""),"Kürzel fehlt im Team"))</f>
        <v/>
      </c>
      <c r="K90" s="18">
        <f>IF(OR(C90="",D90=""),"",IF(C90&gt;D90,"Ende vor Beginn",IF(OR(C90&lt;Einstellungen!$B$2,D90&gt;Einstellungen!$B$3),"Außerhalb Planungszeitraum","")))</f>
        <v/>
      </c>
      <c r="L90" s="24">
        <f>IFERROR(IF(ROW()-1&gt;ROWS(Einstellungen!$F$2:$F$4),"",INDEX(Einstellungen!$F$2:$F$4,ROW()-1)),"")</f>
        <v/>
      </c>
      <c r="M90" s="24">
        <f>IFERROR(IF(ROW()-1&gt;ROWS(Team!$A$2:$A$51),"",INDEX(Team!$A$2:$A$51,ROW()-1)),"")</f>
        <v/>
      </c>
    </row>
    <row r="91">
      <c r="A91" s="15" t="n"/>
      <c r="B91" s="20" t="n"/>
      <c r="C91" s="33" t="n"/>
      <c r="D91" s="33" t="n"/>
      <c r="E91" s="20" t="n"/>
      <c r="F91" s="15" t="n"/>
      <c r="G91" s="22">
        <f>IF(B91="","",IFERROR(_xlfn.XLOOKUP(B91,Team!$A$2:$A$51,Team!$C$2:$C$51),""))</f>
        <v/>
      </c>
      <c r="H91" s="23">
        <f>IF(OR(B91="",C91="",D91=""),"",IFERROR(_xlfn.NETWORKDAYS.INTL(C91,D91,_xlfn.XLOOKUP(B91,Team!$A$2:$A$51,Team!$O$2:$O$51),Einstellungen!$B$12:$B$41),""))</f>
        <v/>
      </c>
      <c r="I91" s="18">
        <f>IF(OR(B91="",C91="",D91=""),"",IF(SUMPRODUCT(--($B$2:$B$201=B91),--($C$2:$C$201&lt;=D91),--($D$2:$D$201&gt;=C91),--($E$2:$E$201&lt;&gt;"Abgelehnt"),--(ROW($B$2:$B$201)&lt;&gt;ROW()))&gt;0,"Überschneidung",""))</f>
        <v/>
      </c>
      <c r="J91" s="18">
        <f>IF(OR(B91="",H91=""),"",IFERROR(IF(IF(E91="Beantragt",_xlfn.XLOOKUP(B91,Team!$A$2:$A$51,Team!$Q$2:$Q$51)-H91,_xlfn.XLOOKUP(B91,Team!$A$2:$A$51,Team!$Q$2:$Q$51))&lt;0,"Resttage würden negativ",""),"Kürzel fehlt im Team"))</f>
        <v/>
      </c>
      <c r="K91" s="18">
        <f>IF(OR(C91="",D91=""),"",IF(C91&gt;D91,"Ende vor Beginn",IF(OR(C91&lt;Einstellungen!$B$2,D91&gt;Einstellungen!$B$3),"Außerhalb Planungszeitraum","")))</f>
        <v/>
      </c>
      <c r="L91" s="24">
        <f>IFERROR(IF(ROW()-1&gt;ROWS(Einstellungen!$F$2:$F$4),"",INDEX(Einstellungen!$F$2:$F$4,ROW()-1)),"")</f>
        <v/>
      </c>
      <c r="M91" s="24">
        <f>IFERROR(IF(ROW()-1&gt;ROWS(Team!$A$2:$A$51),"",INDEX(Team!$A$2:$A$51,ROW()-1)),"")</f>
        <v/>
      </c>
    </row>
    <row r="92">
      <c r="A92" s="15" t="n"/>
      <c r="B92" s="20" t="n"/>
      <c r="C92" s="33" t="n"/>
      <c r="D92" s="33" t="n"/>
      <c r="E92" s="20" t="n"/>
      <c r="F92" s="15" t="n"/>
      <c r="G92" s="22">
        <f>IF(B92="","",IFERROR(_xlfn.XLOOKUP(B92,Team!$A$2:$A$51,Team!$C$2:$C$51),""))</f>
        <v/>
      </c>
      <c r="H92" s="23">
        <f>IF(OR(B92="",C92="",D92=""),"",IFERROR(_xlfn.NETWORKDAYS.INTL(C92,D92,_xlfn.XLOOKUP(B92,Team!$A$2:$A$51,Team!$O$2:$O$51),Einstellungen!$B$12:$B$41),""))</f>
        <v/>
      </c>
      <c r="I92" s="18">
        <f>IF(OR(B92="",C92="",D92=""),"",IF(SUMPRODUCT(--($B$2:$B$201=B92),--($C$2:$C$201&lt;=D92),--($D$2:$D$201&gt;=C92),--($E$2:$E$201&lt;&gt;"Abgelehnt"),--(ROW($B$2:$B$201)&lt;&gt;ROW()))&gt;0,"Überschneidung",""))</f>
        <v/>
      </c>
      <c r="J92" s="18">
        <f>IF(OR(B92="",H92=""),"",IFERROR(IF(IF(E92="Beantragt",_xlfn.XLOOKUP(B92,Team!$A$2:$A$51,Team!$Q$2:$Q$51)-H92,_xlfn.XLOOKUP(B92,Team!$A$2:$A$51,Team!$Q$2:$Q$51))&lt;0,"Resttage würden negativ",""),"Kürzel fehlt im Team"))</f>
        <v/>
      </c>
      <c r="K92" s="18">
        <f>IF(OR(C92="",D92=""),"",IF(C92&gt;D92,"Ende vor Beginn",IF(OR(C92&lt;Einstellungen!$B$2,D92&gt;Einstellungen!$B$3),"Außerhalb Planungszeitraum","")))</f>
        <v/>
      </c>
      <c r="L92" s="24">
        <f>IFERROR(IF(ROW()-1&gt;ROWS(Einstellungen!$F$2:$F$4),"",INDEX(Einstellungen!$F$2:$F$4,ROW()-1)),"")</f>
        <v/>
      </c>
      <c r="M92" s="24">
        <f>IFERROR(IF(ROW()-1&gt;ROWS(Team!$A$2:$A$51),"",INDEX(Team!$A$2:$A$51,ROW()-1)),"")</f>
        <v/>
      </c>
    </row>
    <row r="93">
      <c r="A93" s="15" t="n"/>
      <c r="B93" s="20" t="n"/>
      <c r="C93" s="33" t="n"/>
      <c r="D93" s="33" t="n"/>
      <c r="E93" s="20" t="n"/>
      <c r="F93" s="15" t="n"/>
      <c r="G93" s="22">
        <f>IF(B93="","",IFERROR(_xlfn.XLOOKUP(B93,Team!$A$2:$A$51,Team!$C$2:$C$51),""))</f>
        <v/>
      </c>
      <c r="H93" s="23">
        <f>IF(OR(B93="",C93="",D93=""),"",IFERROR(_xlfn.NETWORKDAYS.INTL(C93,D93,_xlfn.XLOOKUP(B93,Team!$A$2:$A$51,Team!$O$2:$O$51),Einstellungen!$B$12:$B$41),""))</f>
        <v/>
      </c>
      <c r="I93" s="18">
        <f>IF(OR(B93="",C93="",D93=""),"",IF(SUMPRODUCT(--($B$2:$B$201=B93),--($C$2:$C$201&lt;=D93),--($D$2:$D$201&gt;=C93),--($E$2:$E$201&lt;&gt;"Abgelehnt"),--(ROW($B$2:$B$201)&lt;&gt;ROW()))&gt;0,"Überschneidung",""))</f>
        <v/>
      </c>
      <c r="J93" s="18">
        <f>IF(OR(B93="",H93=""),"",IFERROR(IF(IF(E93="Beantragt",_xlfn.XLOOKUP(B93,Team!$A$2:$A$51,Team!$Q$2:$Q$51)-H93,_xlfn.XLOOKUP(B93,Team!$A$2:$A$51,Team!$Q$2:$Q$51))&lt;0,"Resttage würden negativ",""),"Kürzel fehlt im Team"))</f>
        <v/>
      </c>
      <c r="K93" s="18">
        <f>IF(OR(C93="",D93=""),"",IF(C93&gt;D93,"Ende vor Beginn",IF(OR(C93&lt;Einstellungen!$B$2,D93&gt;Einstellungen!$B$3),"Außerhalb Planungszeitraum","")))</f>
        <v/>
      </c>
      <c r="L93" s="24">
        <f>IFERROR(IF(ROW()-1&gt;ROWS(Einstellungen!$F$2:$F$4),"",INDEX(Einstellungen!$F$2:$F$4,ROW()-1)),"")</f>
        <v/>
      </c>
      <c r="M93" s="24">
        <f>IFERROR(IF(ROW()-1&gt;ROWS(Team!$A$2:$A$51),"",INDEX(Team!$A$2:$A$51,ROW()-1)),"")</f>
        <v/>
      </c>
    </row>
    <row r="94">
      <c r="A94" s="15" t="n"/>
      <c r="B94" s="20" t="n"/>
      <c r="C94" s="33" t="n"/>
      <c r="D94" s="33" t="n"/>
      <c r="E94" s="20" t="n"/>
      <c r="F94" s="15" t="n"/>
      <c r="G94" s="22">
        <f>IF(B94="","",IFERROR(_xlfn.XLOOKUP(B94,Team!$A$2:$A$51,Team!$C$2:$C$51),""))</f>
        <v/>
      </c>
      <c r="H94" s="23">
        <f>IF(OR(B94="",C94="",D94=""),"",IFERROR(_xlfn.NETWORKDAYS.INTL(C94,D94,_xlfn.XLOOKUP(B94,Team!$A$2:$A$51,Team!$O$2:$O$51),Einstellungen!$B$12:$B$41),""))</f>
        <v/>
      </c>
      <c r="I94" s="18">
        <f>IF(OR(B94="",C94="",D94=""),"",IF(SUMPRODUCT(--($B$2:$B$201=B94),--($C$2:$C$201&lt;=D94),--($D$2:$D$201&gt;=C94),--($E$2:$E$201&lt;&gt;"Abgelehnt"),--(ROW($B$2:$B$201)&lt;&gt;ROW()))&gt;0,"Überschneidung",""))</f>
        <v/>
      </c>
      <c r="J94" s="18">
        <f>IF(OR(B94="",H94=""),"",IFERROR(IF(IF(E94="Beantragt",_xlfn.XLOOKUP(B94,Team!$A$2:$A$51,Team!$Q$2:$Q$51)-H94,_xlfn.XLOOKUP(B94,Team!$A$2:$A$51,Team!$Q$2:$Q$51))&lt;0,"Resttage würden negativ",""),"Kürzel fehlt im Team"))</f>
        <v/>
      </c>
      <c r="K94" s="18">
        <f>IF(OR(C94="",D94=""),"",IF(C94&gt;D94,"Ende vor Beginn",IF(OR(C94&lt;Einstellungen!$B$2,D94&gt;Einstellungen!$B$3),"Außerhalb Planungszeitraum","")))</f>
        <v/>
      </c>
      <c r="L94" s="24">
        <f>IFERROR(IF(ROW()-1&gt;ROWS(Einstellungen!$F$2:$F$4),"",INDEX(Einstellungen!$F$2:$F$4,ROW()-1)),"")</f>
        <v/>
      </c>
      <c r="M94" s="24">
        <f>IFERROR(IF(ROW()-1&gt;ROWS(Team!$A$2:$A$51),"",INDEX(Team!$A$2:$A$51,ROW()-1)),"")</f>
        <v/>
      </c>
    </row>
    <row r="95">
      <c r="A95" s="15" t="n"/>
      <c r="B95" s="20" t="n"/>
      <c r="C95" s="33" t="n"/>
      <c r="D95" s="33" t="n"/>
      <c r="E95" s="20" t="n"/>
      <c r="F95" s="15" t="n"/>
      <c r="G95" s="22">
        <f>IF(B95="","",IFERROR(_xlfn.XLOOKUP(B95,Team!$A$2:$A$51,Team!$C$2:$C$51),""))</f>
        <v/>
      </c>
      <c r="H95" s="23">
        <f>IF(OR(B95="",C95="",D95=""),"",IFERROR(_xlfn.NETWORKDAYS.INTL(C95,D95,_xlfn.XLOOKUP(B95,Team!$A$2:$A$51,Team!$O$2:$O$51),Einstellungen!$B$12:$B$41),""))</f>
        <v/>
      </c>
      <c r="I95" s="18">
        <f>IF(OR(B95="",C95="",D95=""),"",IF(SUMPRODUCT(--($B$2:$B$201=B95),--($C$2:$C$201&lt;=D95),--($D$2:$D$201&gt;=C95),--($E$2:$E$201&lt;&gt;"Abgelehnt"),--(ROW($B$2:$B$201)&lt;&gt;ROW()))&gt;0,"Überschneidung",""))</f>
        <v/>
      </c>
      <c r="J95" s="18">
        <f>IF(OR(B95="",H95=""),"",IFERROR(IF(IF(E95="Beantragt",_xlfn.XLOOKUP(B95,Team!$A$2:$A$51,Team!$Q$2:$Q$51)-H95,_xlfn.XLOOKUP(B95,Team!$A$2:$A$51,Team!$Q$2:$Q$51))&lt;0,"Resttage würden negativ",""),"Kürzel fehlt im Team"))</f>
        <v/>
      </c>
      <c r="K95" s="18">
        <f>IF(OR(C95="",D95=""),"",IF(C95&gt;D95,"Ende vor Beginn",IF(OR(C95&lt;Einstellungen!$B$2,D95&gt;Einstellungen!$B$3),"Außerhalb Planungszeitraum","")))</f>
        <v/>
      </c>
      <c r="L95" s="24">
        <f>IFERROR(IF(ROW()-1&gt;ROWS(Einstellungen!$F$2:$F$4),"",INDEX(Einstellungen!$F$2:$F$4,ROW()-1)),"")</f>
        <v/>
      </c>
      <c r="M95" s="24">
        <f>IFERROR(IF(ROW()-1&gt;ROWS(Team!$A$2:$A$51),"",INDEX(Team!$A$2:$A$51,ROW()-1)),"")</f>
        <v/>
      </c>
    </row>
    <row r="96">
      <c r="A96" s="15" t="n"/>
      <c r="B96" s="20" t="n"/>
      <c r="C96" s="33" t="n"/>
      <c r="D96" s="33" t="n"/>
      <c r="E96" s="20" t="n"/>
      <c r="F96" s="15" t="n"/>
      <c r="G96" s="22">
        <f>IF(B96="","",IFERROR(_xlfn.XLOOKUP(B96,Team!$A$2:$A$51,Team!$C$2:$C$51),""))</f>
        <v/>
      </c>
      <c r="H96" s="23">
        <f>IF(OR(B96="",C96="",D96=""),"",IFERROR(_xlfn.NETWORKDAYS.INTL(C96,D96,_xlfn.XLOOKUP(B96,Team!$A$2:$A$51,Team!$O$2:$O$51),Einstellungen!$B$12:$B$41),""))</f>
        <v/>
      </c>
      <c r="I96" s="18">
        <f>IF(OR(B96="",C96="",D96=""),"",IF(SUMPRODUCT(--($B$2:$B$201=B96),--($C$2:$C$201&lt;=D96),--($D$2:$D$201&gt;=C96),--($E$2:$E$201&lt;&gt;"Abgelehnt"),--(ROW($B$2:$B$201)&lt;&gt;ROW()))&gt;0,"Überschneidung",""))</f>
        <v/>
      </c>
      <c r="J96" s="18">
        <f>IF(OR(B96="",H96=""),"",IFERROR(IF(IF(E96="Beantragt",_xlfn.XLOOKUP(B96,Team!$A$2:$A$51,Team!$Q$2:$Q$51)-H96,_xlfn.XLOOKUP(B96,Team!$A$2:$A$51,Team!$Q$2:$Q$51))&lt;0,"Resttage würden negativ",""),"Kürzel fehlt im Team"))</f>
        <v/>
      </c>
      <c r="K96" s="18">
        <f>IF(OR(C96="",D96=""),"",IF(C96&gt;D96,"Ende vor Beginn",IF(OR(C96&lt;Einstellungen!$B$2,D96&gt;Einstellungen!$B$3),"Außerhalb Planungszeitraum","")))</f>
        <v/>
      </c>
      <c r="L96" s="24">
        <f>IFERROR(IF(ROW()-1&gt;ROWS(Einstellungen!$F$2:$F$4),"",INDEX(Einstellungen!$F$2:$F$4,ROW()-1)),"")</f>
        <v/>
      </c>
      <c r="M96" s="24">
        <f>IFERROR(IF(ROW()-1&gt;ROWS(Team!$A$2:$A$51),"",INDEX(Team!$A$2:$A$51,ROW()-1)),"")</f>
        <v/>
      </c>
    </row>
    <row r="97">
      <c r="A97" s="15" t="n"/>
      <c r="B97" s="20" t="n"/>
      <c r="C97" s="33" t="n"/>
      <c r="D97" s="33" t="n"/>
      <c r="E97" s="20" t="n"/>
      <c r="F97" s="15" t="n"/>
      <c r="G97" s="22">
        <f>IF(B97="","",IFERROR(_xlfn.XLOOKUP(B97,Team!$A$2:$A$51,Team!$C$2:$C$51),""))</f>
        <v/>
      </c>
      <c r="H97" s="23">
        <f>IF(OR(B97="",C97="",D97=""),"",IFERROR(_xlfn.NETWORKDAYS.INTL(C97,D97,_xlfn.XLOOKUP(B97,Team!$A$2:$A$51,Team!$O$2:$O$51),Einstellungen!$B$12:$B$41),""))</f>
        <v/>
      </c>
      <c r="I97" s="18">
        <f>IF(OR(B97="",C97="",D97=""),"",IF(SUMPRODUCT(--($B$2:$B$201=B97),--($C$2:$C$201&lt;=D97),--($D$2:$D$201&gt;=C97),--($E$2:$E$201&lt;&gt;"Abgelehnt"),--(ROW($B$2:$B$201)&lt;&gt;ROW()))&gt;0,"Überschneidung",""))</f>
        <v/>
      </c>
      <c r="J97" s="18">
        <f>IF(OR(B97="",H97=""),"",IFERROR(IF(IF(E97="Beantragt",_xlfn.XLOOKUP(B97,Team!$A$2:$A$51,Team!$Q$2:$Q$51)-H97,_xlfn.XLOOKUP(B97,Team!$A$2:$A$51,Team!$Q$2:$Q$51))&lt;0,"Resttage würden negativ",""),"Kürzel fehlt im Team"))</f>
        <v/>
      </c>
      <c r="K97" s="18">
        <f>IF(OR(C97="",D97=""),"",IF(C97&gt;D97,"Ende vor Beginn",IF(OR(C97&lt;Einstellungen!$B$2,D97&gt;Einstellungen!$B$3),"Außerhalb Planungszeitraum","")))</f>
        <v/>
      </c>
      <c r="L97" s="24">
        <f>IFERROR(IF(ROW()-1&gt;ROWS(Einstellungen!$F$2:$F$4),"",INDEX(Einstellungen!$F$2:$F$4,ROW()-1)),"")</f>
        <v/>
      </c>
      <c r="M97" s="24">
        <f>IFERROR(IF(ROW()-1&gt;ROWS(Team!$A$2:$A$51),"",INDEX(Team!$A$2:$A$51,ROW()-1)),"")</f>
        <v/>
      </c>
    </row>
    <row r="98">
      <c r="A98" s="15" t="n"/>
      <c r="B98" s="20" t="n"/>
      <c r="C98" s="33" t="n"/>
      <c r="D98" s="33" t="n"/>
      <c r="E98" s="20" t="n"/>
      <c r="F98" s="15" t="n"/>
      <c r="G98" s="22">
        <f>IF(B98="","",IFERROR(_xlfn.XLOOKUP(B98,Team!$A$2:$A$51,Team!$C$2:$C$51),""))</f>
        <v/>
      </c>
      <c r="H98" s="23">
        <f>IF(OR(B98="",C98="",D98=""),"",IFERROR(_xlfn.NETWORKDAYS.INTL(C98,D98,_xlfn.XLOOKUP(B98,Team!$A$2:$A$51,Team!$O$2:$O$51),Einstellungen!$B$12:$B$41),""))</f>
        <v/>
      </c>
      <c r="I98" s="18">
        <f>IF(OR(B98="",C98="",D98=""),"",IF(SUMPRODUCT(--($B$2:$B$201=B98),--($C$2:$C$201&lt;=D98),--($D$2:$D$201&gt;=C98),--($E$2:$E$201&lt;&gt;"Abgelehnt"),--(ROW($B$2:$B$201)&lt;&gt;ROW()))&gt;0,"Überschneidung",""))</f>
        <v/>
      </c>
      <c r="J98" s="18">
        <f>IF(OR(B98="",H98=""),"",IFERROR(IF(IF(E98="Beantragt",_xlfn.XLOOKUP(B98,Team!$A$2:$A$51,Team!$Q$2:$Q$51)-H98,_xlfn.XLOOKUP(B98,Team!$A$2:$A$51,Team!$Q$2:$Q$51))&lt;0,"Resttage würden negativ",""),"Kürzel fehlt im Team"))</f>
        <v/>
      </c>
      <c r="K98" s="18">
        <f>IF(OR(C98="",D98=""),"",IF(C98&gt;D98,"Ende vor Beginn",IF(OR(C98&lt;Einstellungen!$B$2,D98&gt;Einstellungen!$B$3),"Außerhalb Planungszeitraum","")))</f>
        <v/>
      </c>
      <c r="L98" s="24">
        <f>IFERROR(IF(ROW()-1&gt;ROWS(Einstellungen!$F$2:$F$4),"",INDEX(Einstellungen!$F$2:$F$4,ROW()-1)),"")</f>
        <v/>
      </c>
      <c r="M98" s="24">
        <f>IFERROR(IF(ROW()-1&gt;ROWS(Team!$A$2:$A$51),"",INDEX(Team!$A$2:$A$51,ROW()-1)),"")</f>
        <v/>
      </c>
    </row>
    <row r="99">
      <c r="A99" s="15" t="n"/>
      <c r="B99" s="20" t="n"/>
      <c r="C99" s="33" t="n"/>
      <c r="D99" s="33" t="n"/>
      <c r="E99" s="20" t="n"/>
      <c r="F99" s="15" t="n"/>
      <c r="G99" s="22">
        <f>IF(B99="","",IFERROR(_xlfn.XLOOKUP(B99,Team!$A$2:$A$51,Team!$C$2:$C$51),""))</f>
        <v/>
      </c>
      <c r="H99" s="23">
        <f>IF(OR(B99="",C99="",D99=""),"",IFERROR(_xlfn.NETWORKDAYS.INTL(C99,D99,_xlfn.XLOOKUP(B99,Team!$A$2:$A$51,Team!$O$2:$O$51),Einstellungen!$B$12:$B$41),""))</f>
        <v/>
      </c>
      <c r="I99" s="18">
        <f>IF(OR(B99="",C99="",D99=""),"",IF(SUMPRODUCT(--($B$2:$B$201=B99),--($C$2:$C$201&lt;=D99),--($D$2:$D$201&gt;=C99),--($E$2:$E$201&lt;&gt;"Abgelehnt"),--(ROW($B$2:$B$201)&lt;&gt;ROW()))&gt;0,"Überschneidung",""))</f>
        <v/>
      </c>
      <c r="J99" s="18">
        <f>IF(OR(B99="",H99=""),"",IFERROR(IF(IF(E99="Beantragt",_xlfn.XLOOKUP(B99,Team!$A$2:$A$51,Team!$Q$2:$Q$51)-H99,_xlfn.XLOOKUP(B99,Team!$A$2:$A$51,Team!$Q$2:$Q$51))&lt;0,"Resttage würden negativ",""),"Kürzel fehlt im Team"))</f>
        <v/>
      </c>
      <c r="K99" s="18">
        <f>IF(OR(C99="",D99=""),"",IF(C99&gt;D99,"Ende vor Beginn",IF(OR(C99&lt;Einstellungen!$B$2,D99&gt;Einstellungen!$B$3),"Außerhalb Planungszeitraum","")))</f>
        <v/>
      </c>
      <c r="L99" s="24">
        <f>IFERROR(IF(ROW()-1&gt;ROWS(Einstellungen!$F$2:$F$4),"",INDEX(Einstellungen!$F$2:$F$4,ROW()-1)),"")</f>
        <v/>
      </c>
      <c r="M99" s="24">
        <f>IFERROR(IF(ROW()-1&gt;ROWS(Team!$A$2:$A$51),"",INDEX(Team!$A$2:$A$51,ROW()-1)),"")</f>
        <v/>
      </c>
    </row>
    <row r="100">
      <c r="A100" s="15" t="n"/>
      <c r="B100" s="20" t="n"/>
      <c r="C100" s="33" t="n"/>
      <c r="D100" s="33" t="n"/>
      <c r="E100" s="20" t="n"/>
      <c r="F100" s="15" t="n"/>
      <c r="G100" s="22">
        <f>IF(B100="","",IFERROR(_xlfn.XLOOKUP(B100,Team!$A$2:$A$51,Team!$C$2:$C$51),""))</f>
        <v/>
      </c>
      <c r="H100" s="23">
        <f>IF(OR(B100="",C100="",D100=""),"",IFERROR(_xlfn.NETWORKDAYS.INTL(C100,D100,_xlfn.XLOOKUP(B100,Team!$A$2:$A$51,Team!$O$2:$O$51),Einstellungen!$B$12:$B$41),""))</f>
        <v/>
      </c>
      <c r="I100" s="18">
        <f>IF(OR(B100="",C100="",D100=""),"",IF(SUMPRODUCT(--($B$2:$B$201=B100),--($C$2:$C$201&lt;=D100),--($D$2:$D$201&gt;=C100),--($E$2:$E$201&lt;&gt;"Abgelehnt"),--(ROW($B$2:$B$201)&lt;&gt;ROW()))&gt;0,"Überschneidung",""))</f>
        <v/>
      </c>
      <c r="J100" s="18">
        <f>IF(OR(B100="",H100=""),"",IFERROR(IF(IF(E100="Beantragt",_xlfn.XLOOKUP(B100,Team!$A$2:$A$51,Team!$Q$2:$Q$51)-H100,_xlfn.XLOOKUP(B100,Team!$A$2:$A$51,Team!$Q$2:$Q$51))&lt;0,"Resttage würden negativ",""),"Kürzel fehlt im Team"))</f>
        <v/>
      </c>
      <c r="K100" s="18">
        <f>IF(OR(C100="",D100=""),"",IF(C100&gt;D100,"Ende vor Beginn",IF(OR(C100&lt;Einstellungen!$B$2,D100&gt;Einstellungen!$B$3),"Außerhalb Planungszeitraum","")))</f>
        <v/>
      </c>
      <c r="L100" s="24">
        <f>IFERROR(IF(ROW()-1&gt;ROWS(Einstellungen!$F$2:$F$4),"",INDEX(Einstellungen!$F$2:$F$4,ROW()-1)),"")</f>
        <v/>
      </c>
      <c r="M100" s="24">
        <f>IFERROR(IF(ROW()-1&gt;ROWS(Team!$A$2:$A$51),"",INDEX(Team!$A$2:$A$51,ROW()-1)),"")</f>
        <v/>
      </c>
    </row>
    <row r="101">
      <c r="A101" s="15" t="n"/>
      <c r="B101" s="20" t="n"/>
      <c r="C101" s="33" t="n"/>
      <c r="D101" s="33" t="n"/>
      <c r="E101" s="20" t="n"/>
      <c r="F101" s="15" t="n"/>
      <c r="G101" s="22">
        <f>IF(B101="","",IFERROR(_xlfn.XLOOKUP(B101,Team!$A$2:$A$51,Team!$C$2:$C$51),""))</f>
        <v/>
      </c>
      <c r="H101" s="23">
        <f>IF(OR(B101="",C101="",D101=""),"",IFERROR(_xlfn.NETWORKDAYS.INTL(C101,D101,_xlfn.XLOOKUP(B101,Team!$A$2:$A$51,Team!$O$2:$O$51),Einstellungen!$B$12:$B$41),""))</f>
        <v/>
      </c>
      <c r="I101" s="18">
        <f>IF(OR(B101="",C101="",D101=""),"",IF(SUMPRODUCT(--($B$2:$B$201=B101),--($C$2:$C$201&lt;=D101),--($D$2:$D$201&gt;=C101),--($E$2:$E$201&lt;&gt;"Abgelehnt"),--(ROW($B$2:$B$201)&lt;&gt;ROW()))&gt;0,"Überschneidung",""))</f>
        <v/>
      </c>
      <c r="J101" s="18">
        <f>IF(OR(B101="",H101=""),"",IFERROR(IF(IF(E101="Beantragt",_xlfn.XLOOKUP(B101,Team!$A$2:$A$51,Team!$Q$2:$Q$51)-H101,_xlfn.XLOOKUP(B101,Team!$A$2:$A$51,Team!$Q$2:$Q$51))&lt;0,"Resttage würden negativ",""),"Kürzel fehlt im Team"))</f>
        <v/>
      </c>
      <c r="K101" s="18">
        <f>IF(OR(C101="",D101=""),"",IF(C101&gt;D101,"Ende vor Beginn",IF(OR(C101&lt;Einstellungen!$B$2,D101&gt;Einstellungen!$B$3),"Außerhalb Planungszeitraum","")))</f>
        <v/>
      </c>
      <c r="L101" s="24">
        <f>IFERROR(IF(ROW()-1&gt;ROWS(Einstellungen!$F$2:$F$4),"",INDEX(Einstellungen!$F$2:$F$4,ROW()-1)),"")</f>
        <v/>
      </c>
      <c r="M101" s="24">
        <f>IFERROR(IF(ROW()-1&gt;ROWS(Team!$A$2:$A$51),"",INDEX(Team!$A$2:$A$51,ROW()-1)),"")</f>
        <v/>
      </c>
    </row>
    <row r="102">
      <c r="A102" s="15" t="n"/>
      <c r="B102" s="20" t="n"/>
      <c r="C102" s="33" t="n"/>
      <c r="D102" s="33" t="n"/>
      <c r="E102" s="20" t="n"/>
      <c r="F102" s="15" t="n"/>
      <c r="G102" s="22">
        <f>IF(B102="","",IFERROR(_xlfn.XLOOKUP(B102,Team!$A$2:$A$51,Team!$C$2:$C$51),""))</f>
        <v/>
      </c>
      <c r="H102" s="23">
        <f>IF(OR(B102="",C102="",D102=""),"",IFERROR(_xlfn.NETWORKDAYS.INTL(C102,D102,_xlfn.XLOOKUP(B102,Team!$A$2:$A$51,Team!$O$2:$O$51),Einstellungen!$B$12:$B$41),""))</f>
        <v/>
      </c>
      <c r="I102" s="18">
        <f>IF(OR(B102="",C102="",D102=""),"",IF(SUMPRODUCT(--($B$2:$B$201=B102),--($C$2:$C$201&lt;=D102),--($D$2:$D$201&gt;=C102),--($E$2:$E$201&lt;&gt;"Abgelehnt"),--(ROW($B$2:$B$201)&lt;&gt;ROW()))&gt;0,"Überschneidung",""))</f>
        <v/>
      </c>
      <c r="J102" s="18">
        <f>IF(OR(B102="",H102=""),"",IFERROR(IF(IF(E102="Beantragt",_xlfn.XLOOKUP(B102,Team!$A$2:$A$51,Team!$Q$2:$Q$51)-H102,_xlfn.XLOOKUP(B102,Team!$A$2:$A$51,Team!$Q$2:$Q$51))&lt;0,"Resttage würden negativ",""),"Kürzel fehlt im Team"))</f>
        <v/>
      </c>
      <c r="K102" s="18">
        <f>IF(OR(C102="",D102=""),"",IF(C102&gt;D102,"Ende vor Beginn",IF(OR(C102&lt;Einstellungen!$B$2,D102&gt;Einstellungen!$B$3),"Außerhalb Planungszeitraum","")))</f>
        <v/>
      </c>
      <c r="L102" s="24">
        <f>IFERROR(IF(ROW()-1&gt;ROWS(Einstellungen!$F$2:$F$4),"",INDEX(Einstellungen!$F$2:$F$4,ROW()-1)),"")</f>
        <v/>
      </c>
      <c r="M102" s="24">
        <f>IFERROR(IF(ROW()-1&gt;ROWS(Team!$A$2:$A$51),"",INDEX(Team!$A$2:$A$51,ROW()-1)),"")</f>
        <v/>
      </c>
    </row>
    <row r="103">
      <c r="A103" s="15" t="n"/>
      <c r="B103" s="20" t="n"/>
      <c r="C103" s="33" t="n"/>
      <c r="D103" s="33" t="n"/>
      <c r="E103" s="20" t="n"/>
      <c r="F103" s="15" t="n"/>
      <c r="G103" s="22">
        <f>IF(B103="","",IFERROR(_xlfn.XLOOKUP(B103,Team!$A$2:$A$51,Team!$C$2:$C$51),""))</f>
        <v/>
      </c>
      <c r="H103" s="23">
        <f>IF(OR(B103="",C103="",D103=""),"",IFERROR(_xlfn.NETWORKDAYS.INTL(C103,D103,_xlfn.XLOOKUP(B103,Team!$A$2:$A$51,Team!$O$2:$O$51),Einstellungen!$B$12:$B$41),""))</f>
        <v/>
      </c>
      <c r="I103" s="18">
        <f>IF(OR(B103="",C103="",D103=""),"",IF(SUMPRODUCT(--($B$2:$B$201=B103),--($C$2:$C$201&lt;=D103),--($D$2:$D$201&gt;=C103),--($E$2:$E$201&lt;&gt;"Abgelehnt"),--(ROW($B$2:$B$201)&lt;&gt;ROW()))&gt;0,"Überschneidung",""))</f>
        <v/>
      </c>
      <c r="J103" s="18">
        <f>IF(OR(B103="",H103=""),"",IFERROR(IF(IF(E103="Beantragt",_xlfn.XLOOKUP(B103,Team!$A$2:$A$51,Team!$Q$2:$Q$51)-H103,_xlfn.XLOOKUP(B103,Team!$A$2:$A$51,Team!$Q$2:$Q$51))&lt;0,"Resttage würden negativ",""),"Kürzel fehlt im Team"))</f>
        <v/>
      </c>
      <c r="K103" s="18">
        <f>IF(OR(C103="",D103=""),"",IF(C103&gt;D103,"Ende vor Beginn",IF(OR(C103&lt;Einstellungen!$B$2,D103&gt;Einstellungen!$B$3),"Außerhalb Planungszeitraum","")))</f>
        <v/>
      </c>
      <c r="L103" s="24">
        <f>IFERROR(IF(ROW()-1&gt;ROWS(Einstellungen!$F$2:$F$4),"",INDEX(Einstellungen!$F$2:$F$4,ROW()-1)),"")</f>
        <v/>
      </c>
      <c r="M103" s="24">
        <f>IFERROR(IF(ROW()-1&gt;ROWS(Team!$A$2:$A$51),"",INDEX(Team!$A$2:$A$51,ROW()-1)),"")</f>
        <v/>
      </c>
    </row>
    <row r="104">
      <c r="A104" s="15" t="n"/>
      <c r="B104" s="20" t="n"/>
      <c r="C104" s="33" t="n"/>
      <c r="D104" s="33" t="n"/>
      <c r="E104" s="20" t="n"/>
      <c r="F104" s="15" t="n"/>
      <c r="G104" s="22">
        <f>IF(B104="","",IFERROR(_xlfn.XLOOKUP(B104,Team!$A$2:$A$51,Team!$C$2:$C$51),""))</f>
        <v/>
      </c>
      <c r="H104" s="23">
        <f>IF(OR(B104="",C104="",D104=""),"",IFERROR(_xlfn.NETWORKDAYS.INTL(C104,D104,_xlfn.XLOOKUP(B104,Team!$A$2:$A$51,Team!$O$2:$O$51),Einstellungen!$B$12:$B$41),""))</f>
        <v/>
      </c>
      <c r="I104" s="18">
        <f>IF(OR(B104="",C104="",D104=""),"",IF(SUMPRODUCT(--($B$2:$B$201=B104),--($C$2:$C$201&lt;=D104),--($D$2:$D$201&gt;=C104),--($E$2:$E$201&lt;&gt;"Abgelehnt"),--(ROW($B$2:$B$201)&lt;&gt;ROW()))&gt;0,"Überschneidung",""))</f>
        <v/>
      </c>
      <c r="J104" s="18">
        <f>IF(OR(B104="",H104=""),"",IFERROR(IF(IF(E104="Beantragt",_xlfn.XLOOKUP(B104,Team!$A$2:$A$51,Team!$Q$2:$Q$51)-H104,_xlfn.XLOOKUP(B104,Team!$A$2:$A$51,Team!$Q$2:$Q$51))&lt;0,"Resttage würden negativ",""),"Kürzel fehlt im Team"))</f>
        <v/>
      </c>
      <c r="K104" s="18">
        <f>IF(OR(C104="",D104=""),"",IF(C104&gt;D104,"Ende vor Beginn",IF(OR(C104&lt;Einstellungen!$B$2,D104&gt;Einstellungen!$B$3),"Außerhalb Planungszeitraum","")))</f>
        <v/>
      </c>
      <c r="L104" s="24">
        <f>IFERROR(IF(ROW()-1&gt;ROWS(Einstellungen!$F$2:$F$4),"",INDEX(Einstellungen!$F$2:$F$4,ROW()-1)),"")</f>
        <v/>
      </c>
      <c r="M104" s="24">
        <f>IFERROR(IF(ROW()-1&gt;ROWS(Team!$A$2:$A$51),"",INDEX(Team!$A$2:$A$51,ROW()-1)),"")</f>
        <v/>
      </c>
    </row>
    <row r="105">
      <c r="A105" s="15" t="n"/>
      <c r="B105" s="20" t="n"/>
      <c r="C105" s="33" t="n"/>
      <c r="D105" s="33" t="n"/>
      <c r="E105" s="20" t="n"/>
      <c r="F105" s="15" t="n"/>
      <c r="G105" s="22">
        <f>IF(B105="","",IFERROR(_xlfn.XLOOKUP(B105,Team!$A$2:$A$51,Team!$C$2:$C$51),""))</f>
        <v/>
      </c>
      <c r="H105" s="23">
        <f>IF(OR(B105="",C105="",D105=""),"",IFERROR(_xlfn.NETWORKDAYS.INTL(C105,D105,_xlfn.XLOOKUP(B105,Team!$A$2:$A$51,Team!$O$2:$O$51),Einstellungen!$B$12:$B$41),""))</f>
        <v/>
      </c>
      <c r="I105" s="18">
        <f>IF(OR(B105="",C105="",D105=""),"",IF(SUMPRODUCT(--($B$2:$B$201=B105),--($C$2:$C$201&lt;=D105),--($D$2:$D$201&gt;=C105),--($E$2:$E$201&lt;&gt;"Abgelehnt"),--(ROW($B$2:$B$201)&lt;&gt;ROW()))&gt;0,"Überschneidung",""))</f>
        <v/>
      </c>
      <c r="J105" s="18">
        <f>IF(OR(B105="",H105=""),"",IFERROR(IF(IF(E105="Beantragt",_xlfn.XLOOKUP(B105,Team!$A$2:$A$51,Team!$Q$2:$Q$51)-H105,_xlfn.XLOOKUP(B105,Team!$A$2:$A$51,Team!$Q$2:$Q$51))&lt;0,"Resttage würden negativ",""),"Kürzel fehlt im Team"))</f>
        <v/>
      </c>
      <c r="K105" s="18">
        <f>IF(OR(C105="",D105=""),"",IF(C105&gt;D105,"Ende vor Beginn",IF(OR(C105&lt;Einstellungen!$B$2,D105&gt;Einstellungen!$B$3),"Außerhalb Planungszeitraum","")))</f>
        <v/>
      </c>
      <c r="L105" s="24">
        <f>IFERROR(IF(ROW()-1&gt;ROWS(Einstellungen!$F$2:$F$4),"",INDEX(Einstellungen!$F$2:$F$4,ROW()-1)),"")</f>
        <v/>
      </c>
      <c r="M105" s="24">
        <f>IFERROR(IF(ROW()-1&gt;ROWS(Team!$A$2:$A$51),"",INDEX(Team!$A$2:$A$51,ROW()-1)),"")</f>
        <v/>
      </c>
    </row>
    <row r="106">
      <c r="A106" s="15" t="n"/>
      <c r="B106" s="20" t="n"/>
      <c r="C106" s="33" t="n"/>
      <c r="D106" s="33" t="n"/>
      <c r="E106" s="20" t="n"/>
      <c r="F106" s="15" t="n"/>
      <c r="G106" s="22">
        <f>IF(B106="","",IFERROR(_xlfn.XLOOKUP(B106,Team!$A$2:$A$51,Team!$C$2:$C$51),""))</f>
        <v/>
      </c>
      <c r="H106" s="23">
        <f>IF(OR(B106="",C106="",D106=""),"",IFERROR(_xlfn.NETWORKDAYS.INTL(C106,D106,_xlfn.XLOOKUP(B106,Team!$A$2:$A$51,Team!$O$2:$O$51),Einstellungen!$B$12:$B$41),""))</f>
        <v/>
      </c>
      <c r="I106" s="18">
        <f>IF(OR(B106="",C106="",D106=""),"",IF(SUMPRODUCT(--($B$2:$B$201=B106),--($C$2:$C$201&lt;=D106),--($D$2:$D$201&gt;=C106),--($E$2:$E$201&lt;&gt;"Abgelehnt"),--(ROW($B$2:$B$201)&lt;&gt;ROW()))&gt;0,"Überschneidung",""))</f>
        <v/>
      </c>
      <c r="J106" s="18">
        <f>IF(OR(B106="",H106=""),"",IFERROR(IF(IF(E106="Beantragt",_xlfn.XLOOKUP(B106,Team!$A$2:$A$51,Team!$Q$2:$Q$51)-H106,_xlfn.XLOOKUP(B106,Team!$A$2:$A$51,Team!$Q$2:$Q$51))&lt;0,"Resttage würden negativ",""),"Kürzel fehlt im Team"))</f>
        <v/>
      </c>
      <c r="K106" s="18">
        <f>IF(OR(C106="",D106=""),"",IF(C106&gt;D106,"Ende vor Beginn",IF(OR(C106&lt;Einstellungen!$B$2,D106&gt;Einstellungen!$B$3),"Außerhalb Planungszeitraum","")))</f>
        <v/>
      </c>
      <c r="L106" s="24">
        <f>IFERROR(IF(ROW()-1&gt;ROWS(Einstellungen!$F$2:$F$4),"",INDEX(Einstellungen!$F$2:$F$4,ROW()-1)),"")</f>
        <v/>
      </c>
      <c r="M106" s="24">
        <f>IFERROR(IF(ROW()-1&gt;ROWS(Team!$A$2:$A$51),"",INDEX(Team!$A$2:$A$51,ROW()-1)),"")</f>
        <v/>
      </c>
    </row>
    <row r="107">
      <c r="A107" s="15" t="n"/>
      <c r="B107" s="20" t="n"/>
      <c r="C107" s="33" t="n"/>
      <c r="D107" s="33" t="n"/>
      <c r="E107" s="20" t="n"/>
      <c r="F107" s="15" t="n"/>
      <c r="G107" s="22">
        <f>IF(B107="","",IFERROR(_xlfn.XLOOKUP(B107,Team!$A$2:$A$51,Team!$C$2:$C$51),""))</f>
        <v/>
      </c>
      <c r="H107" s="23">
        <f>IF(OR(B107="",C107="",D107=""),"",IFERROR(_xlfn.NETWORKDAYS.INTL(C107,D107,_xlfn.XLOOKUP(B107,Team!$A$2:$A$51,Team!$O$2:$O$51),Einstellungen!$B$12:$B$41),""))</f>
        <v/>
      </c>
      <c r="I107" s="18">
        <f>IF(OR(B107="",C107="",D107=""),"",IF(SUMPRODUCT(--($B$2:$B$201=B107),--($C$2:$C$201&lt;=D107),--($D$2:$D$201&gt;=C107),--($E$2:$E$201&lt;&gt;"Abgelehnt"),--(ROW($B$2:$B$201)&lt;&gt;ROW()))&gt;0,"Überschneidung",""))</f>
        <v/>
      </c>
      <c r="J107" s="18">
        <f>IF(OR(B107="",H107=""),"",IFERROR(IF(IF(E107="Beantragt",_xlfn.XLOOKUP(B107,Team!$A$2:$A$51,Team!$Q$2:$Q$51)-H107,_xlfn.XLOOKUP(B107,Team!$A$2:$A$51,Team!$Q$2:$Q$51))&lt;0,"Resttage würden negativ",""),"Kürzel fehlt im Team"))</f>
        <v/>
      </c>
      <c r="K107" s="18">
        <f>IF(OR(C107="",D107=""),"",IF(C107&gt;D107,"Ende vor Beginn",IF(OR(C107&lt;Einstellungen!$B$2,D107&gt;Einstellungen!$B$3),"Außerhalb Planungszeitraum","")))</f>
        <v/>
      </c>
      <c r="L107" s="24">
        <f>IFERROR(IF(ROW()-1&gt;ROWS(Einstellungen!$F$2:$F$4),"",INDEX(Einstellungen!$F$2:$F$4,ROW()-1)),"")</f>
        <v/>
      </c>
      <c r="M107" s="24">
        <f>IFERROR(IF(ROW()-1&gt;ROWS(Team!$A$2:$A$51),"",INDEX(Team!$A$2:$A$51,ROW()-1)),"")</f>
        <v/>
      </c>
    </row>
    <row r="108">
      <c r="A108" s="15" t="n"/>
      <c r="B108" s="20" t="n"/>
      <c r="C108" s="33" t="n"/>
      <c r="D108" s="33" t="n"/>
      <c r="E108" s="20" t="n"/>
      <c r="F108" s="15" t="n"/>
      <c r="G108" s="22">
        <f>IF(B108="","",IFERROR(_xlfn.XLOOKUP(B108,Team!$A$2:$A$51,Team!$C$2:$C$51),""))</f>
        <v/>
      </c>
      <c r="H108" s="23">
        <f>IF(OR(B108="",C108="",D108=""),"",IFERROR(_xlfn.NETWORKDAYS.INTL(C108,D108,_xlfn.XLOOKUP(B108,Team!$A$2:$A$51,Team!$O$2:$O$51),Einstellungen!$B$12:$B$41),""))</f>
        <v/>
      </c>
      <c r="I108" s="18">
        <f>IF(OR(B108="",C108="",D108=""),"",IF(SUMPRODUCT(--($B$2:$B$201=B108),--($C$2:$C$201&lt;=D108),--($D$2:$D$201&gt;=C108),--($E$2:$E$201&lt;&gt;"Abgelehnt"),--(ROW($B$2:$B$201)&lt;&gt;ROW()))&gt;0,"Überschneidung",""))</f>
        <v/>
      </c>
      <c r="J108" s="18">
        <f>IF(OR(B108="",H108=""),"",IFERROR(IF(IF(E108="Beantragt",_xlfn.XLOOKUP(B108,Team!$A$2:$A$51,Team!$Q$2:$Q$51)-H108,_xlfn.XLOOKUP(B108,Team!$A$2:$A$51,Team!$Q$2:$Q$51))&lt;0,"Resttage würden negativ",""),"Kürzel fehlt im Team"))</f>
        <v/>
      </c>
      <c r="K108" s="18">
        <f>IF(OR(C108="",D108=""),"",IF(C108&gt;D108,"Ende vor Beginn",IF(OR(C108&lt;Einstellungen!$B$2,D108&gt;Einstellungen!$B$3),"Außerhalb Planungszeitraum","")))</f>
        <v/>
      </c>
      <c r="L108" s="24">
        <f>IFERROR(IF(ROW()-1&gt;ROWS(Einstellungen!$F$2:$F$4),"",INDEX(Einstellungen!$F$2:$F$4,ROW()-1)),"")</f>
        <v/>
      </c>
      <c r="M108" s="24">
        <f>IFERROR(IF(ROW()-1&gt;ROWS(Team!$A$2:$A$51),"",INDEX(Team!$A$2:$A$51,ROW()-1)),"")</f>
        <v/>
      </c>
    </row>
    <row r="109">
      <c r="A109" s="15" t="n"/>
      <c r="B109" s="20" t="n"/>
      <c r="C109" s="33" t="n"/>
      <c r="D109" s="33" t="n"/>
      <c r="E109" s="20" t="n"/>
      <c r="F109" s="15" t="n"/>
      <c r="G109" s="22">
        <f>IF(B109="","",IFERROR(_xlfn.XLOOKUP(B109,Team!$A$2:$A$51,Team!$C$2:$C$51),""))</f>
        <v/>
      </c>
      <c r="H109" s="23">
        <f>IF(OR(B109="",C109="",D109=""),"",IFERROR(_xlfn.NETWORKDAYS.INTL(C109,D109,_xlfn.XLOOKUP(B109,Team!$A$2:$A$51,Team!$O$2:$O$51),Einstellungen!$B$12:$B$41),""))</f>
        <v/>
      </c>
      <c r="I109" s="18">
        <f>IF(OR(B109="",C109="",D109=""),"",IF(SUMPRODUCT(--($B$2:$B$201=B109),--($C$2:$C$201&lt;=D109),--($D$2:$D$201&gt;=C109),--($E$2:$E$201&lt;&gt;"Abgelehnt"),--(ROW($B$2:$B$201)&lt;&gt;ROW()))&gt;0,"Überschneidung",""))</f>
        <v/>
      </c>
      <c r="J109" s="18">
        <f>IF(OR(B109="",H109=""),"",IFERROR(IF(IF(E109="Beantragt",_xlfn.XLOOKUP(B109,Team!$A$2:$A$51,Team!$Q$2:$Q$51)-H109,_xlfn.XLOOKUP(B109,Team!$A$2:$A$51,Team!$Q$2:$Q$51))&lt;0,"Resttage würden negativ",""),"Kürzel fehlt im Team"))</f>
        <v/>
      </c>
      <c r="K109" s="18">
        <f>IF(OR(C109="",D109=""),"",IF(C109&gt;D109,"Ende vor Beginn",IF(OR(C109&lt;Einstellungen!$B$2,D109&gt;Einstellungen!$B$3),"Außerhalb Planungszeitraum","")))</f>
        <v/>
      </c>
      <c r="L109" s="24">
        <f>IFERROR(IF(ROW()-1&gt;ROWS(Einstellungen!$F$2:$F$4),"",INDEX(Einstellungen!$F$2:$F$4,ROW()-1)),"")</f>
        <v/>
      </c>
      <c r="M109" s="24">
        <f>IFERROR(IF(ROW()-1&gt;ROWS(Team!$A$2:$A$51),"",INDEX(Team!$A$2:$A$51,ROW()-1)),"")</f>
        <v/>
      </c>
    </row>
    <row r="110">
      <c r="A110" s="15" t="n"/>
      <c r="B110" s="20" t="n"/>
      <c r="C110" s="33" t="n"/>
      <c r="D110" s="33" t="n"/>
      <c r="E110" s="20" t="n"/>
      <c r="F110" s="15" t="n"/>
      <c r="G110" s="22">
        <f>IF(B110="","",IFERROR(_xlfn.XLOOKUP(B110,Team!$A$2:$A$51,Team!$C$2:$C$51),""))</f>
        <v/>
      </c>
      <c r="H110" s="23">
        <f>IF(OR(B110="",C110="",D110=""),"",IFERROR(_xlfn.NETWORKDAYS.INTL(C110,D110,_xlfn.XLOOKUP(B110,Team!$A$2:$A$51,Team!$O$2:$O$51),Einstellungen!$B$12:$B$41),""))</f>
        <v/>
      </c>
      <c r="I110" s="18">
        <f>IF(OR(B110="",C110="",D110=""),"",IF(SUMPRODUCT(--($B$2:$B$201=B110),--($C$2:$C$201&lt;=D110),--($D$2:$D$201&gt;=C110),--($E$2:$E$201&lt;&gt;"Abgelehnt"),--(ROW($B$2:$B$201)&lt;&gt;ROW()))&gt;0,"Überschneidung",""))</f>
        <v/>
      </c>
      <c r="J110" s="18">
        <f>IF(OR(B110="",H110=""),"",IFERROR(IF(IF(E110="Beantragt",_xlfn.XLOOKUP(B110,Team!$A$2:$A$51,Team!$Q$2:$Q$51)-H110,_xlfn.XLOOKUP(B110,Team!$A$2:$A$51,Team!$Q$2:$Q$51))&lt;0,"Resttage würden negativ",""),"Kürzel fehlt im Team"))</f>
        <v/>
      </c>
      <c r="K110" s="18">
        <f>IF(OR(C110="",D110=""),"",IF(C110&gt;D110,"Ende vor Beginn",IF(OR(C110&lt;Einstellungen!$B$2,D110&gt;Einstellungen!$B$3),"Außerhalb Planungszeitraum","")))</f>
        <v/>
      </c>
      <c r="L110" s="24">
        <f>IFERROR(IF(ROW()-1&gt;ROWS(Einstellungen!$F$2:$F$4),"",INDEX(Einstellungen!$F$2:$F$4,ROW()-1)),"")</f>
        <v/>
      </c>
      <c r="M110" s="24">
        <f>IFERROR(IF(ROW()-1&gt;ROWS(Team!$A$2:$A$51),"",INDEX(Team!$A$2:$A$51,ROW()-1)),"")</f>
        <v/>
      </c>
    </row>
    <row r="111">
      <c r="A111" s="15" t="n"/>
      <c r="B111" s="20" t="n"/>
      <c r="C111" s="33" t="n"/>
      <c r="D111" s="33" t="n"/>
      <c r="E111" s="20" t="n"/>
      <c r="F111" s="15" t="n"/>
      <c r="G111" s="22">
        <f>IF(B111="","",IFERROR(_xlfn.XLOOKUP(B111,Team!$A$2:$A$51,Team!$C$2:$C$51),""))</f>
        <v/>
      </c>
      <c r="H111" s="23">
        <f>IF(OR(B111="",C111="",D111=""),"",IFERROR(_xlfn.NETWORKDAYS.INTL(C111,D111,_xlfn.XLOOKUP(B111,Team!$A$2:$A$51,Team!$O$2:$O$51),Einstellungen!$B$12:$B$41),""))</f>
        <v/>
      </c>
      <c r="I111" s="18">
        <f>IF(OR(B111="",C111="",D111=""),"",IF(SUMPRODUCT(--($B$2:$B$201=B111),--($C$2:$C$201&lt;=D111),--($D$2:$D$201&gt;=C111),--($E$2:$E$201&lt;&gt;"Abgelehnt"),--(ROW($B$2:$B$201)&lt;&gt;ROW()))&gt;0,"Überschneidung",""))</f>
        <v/>
      </c>
      <c r="J111" s="18">
        <f>IF(OR(B111="",H111=""),"",IFERROR(IF(IF(E111="Beantragt",_xlfn.XLOOKUP(B111,Team!$A$2:$A$51,Team!$Q$2:$Q$51)-H111,_xlfn.XLOOKUP(B111,Team!$A$2:$A$51,Team!$Q$2:$Q$51))&lt;0,"Resttage würden negativ",""),"Kürzel fehlt im Team"))</f>
        <v/>
      </c>
      <c r="K111" s="18">
        <f>IF(OR(C111="",D111=""),"",IF(C111&gt;D111,"Ende vor Beginn",IF(OR(C111&lt;Einstellungen!$B$2,D111&gt;Einstellungen!$B$3),"Außerhalb Planungszeitraum","")))</f>
        <v/>
      </c>
      <c r="L111" s="24">
        <f>IFERROR(IF(ROW()-1&gt;ROWS(Einstellungen!$F$2:$F$4),"",INDEX(Einstellungen!$F$2:$F$4,ROW()-1)),"")</f>
        <v/>
      </c>
      <c r="M111" s="24">
        <f>IFERROR(IF(ROW()-1&gt;ROWS(Team!$A$2:$A$51),"",INDEX(Team!$A$2:$A$51,ROW()-1)),"")</f>
        <v/>
      </c>
    </row>
    <row r="112">
      <c r="A112" s="15" t="n"/>
      <c r="B112" s="20" t="n"/>
      <c r="C112" s="33" t="n"/>
      <c r="D112" s="33" t="n"/>
      <c r="E112" s="20" t="n"/>
      <c r="F112" s="15" t="n"/>
      <c r="G112" s="22">
        <f>IF(B112="","",IFERROR(_xlfn.XLOOKUP(B112,Team!$A$2:$A$51,Team!$C$2:$C$51),""))</f>
        <v/>
      </c>
      <c r="H112" s="23">
        <f>IF(OR(B112="",C112="",D112=""),"",IFERROR(_xlfn.NETWORKDAYS.INTL(C112,D112,_xlfn.XLOOKUP(B112,Team!$A$2:$A$51,Team!$O$2:$O$51),Einstellungen!$B$12:$B$41),""))</f>
        <v/>
      </c>
      <c r="I112" s="18">
        <f>IF(OR(B112="",C112="",D112=""),"",IF(SUMPRODUCT(--($B$2:$B$201=B112),--($C$2:$C$201&lt;=D112),--($D$2:$D$201&gt;=C112),--($E$2:$E$201&lt;&gt;"Abgelehnt"),--(ROW($B$2:$B$201)&lt;&gt;ROW()))&gt;0,"Überschneidung",""))</f>
        <v/>
      </c>
      <c r="J112" s="18">
        <f>IF(OR(B112="",H112=""),"",IFERROR(IF(IF(E112="Beantragt",_xlfn.XLOOKUP(B112,Team!$A$2:$A$51,Team!$Q$2:$Q$51)-H112,_xlfn.XLOOKUP(B112,Team!$A$2:$A$51,Team!$Q$2:$Q$51))&lt;0,"Resttage würden negativ",""),"Kürzel fehlt im Team"))</f>
        <v/>
      </c>
      <c r="K112" s="18">
        <f>IF(OR(C112="",D112=""),"",IF(C112&gt;D112,"Ende vor Beginn",IF(OR(C112&lt;Einstellungen!$B$2,D112&gt;Einstellungen!$B$3),"Außerhalb Planungszeitraum","")))</f>
        <v/>
      </c>
      <c r="L112" s="24">
        <f>IFERROR(IF(ROW()-1&gt;ROWS(Einstellungen!$F$2:$F$4),"",INDEX(Einstellungen!$F$2:$F$4,ROW()-1)),"")</f>
        <v/>
      </c>
      <c r="M112" s="24">
        <f>IFERROR(IF(ROW()-1&gt;ROWS(Team!$A$2:$A$51),"",INDEX(Team!$A$2:$A$51,ROW()-1)),"")</f>
        <v/>
      </c>
    </row>
    <row r="113">
      <c r="A113" s="15" t="n"/>
      <c r="B113" s="20" t="n"/>
      <c r="C113" s="33" t="n"/>
      <c r="D113" s="33" t="n"/>
      <c r="E113" s="20" t="n"/>
      <c r="F113" s="15" t="n"/>
      <c r="G113" s="22">
        <f>IF(B113="","",IFERROR(_xlfn.XLOOKUP(B113,Team!$A$2:$A$51,Team!$C$2:$C$51),""))</f>
        <v/>
      </c>
      <c r="H113" s="23">
        <f>IF(OR(B113="",C113="",D113=""),"",IFERROR(_xlfn.NETWORKDAYS.INTL(C113,D113,_xlfn.XLOOKUP(B113,Team!$A$2:$A$51,Team!$O$2:$O$51),Einstellungen!$B$12:$B$41),""))</f>
        <v/>
      </c>
      <c r="I113" s="18">
        <f>IF(OR(B113="",C113="",D113=""),"",IF(SUMPRODUCT(--($B$2:$B$201=B113),--($C$2:$C$201&lt;=D113),--($D$2:$D$201&gt;=C113),--($E$2:$E$201&lt;&gt;"Abgelehnt"),--(ROW($B$2:$B$201)&lt;&gt;ROW()))&gt;0,"Überschneidung",""))</f>
        <v/>
      </c>
      <c r="J113" s="18">
        <f>IF(OR(B113="",H113=""),"",IFERROR(IF(IF(E113="Beantragt",_xlfn.XLOOKUP(B113,Team!$A$2:$A$51,Team!$Q$2:$Q$51)-H113,_xlfn.XLOOKUP(B113,Team!$A$2:$A$51,Team!$Q$2:$Q$51))&lt;0,"Resttage würden negativ",""),"Kürzel fehlt im Team"))</f>
        <v/>
      </c>
      <c r="K113" s="18">
        <f>IF(OR(C113="",D113=""),"",IF(C113&gt;D113,"Ende vor Beginn",IF(OR(C113&lt;Einstellungen!$B$2,D113&gt;Einstellungen!$B$3),"Außerhalb Planungszeitraum","")))</f>
        <v/>
      </c>
      <c r="L113" s="24">
        <f>IFERROR(IF(ROW()-1&gt;ROWS(Einstellungen!$F$2:$F$4),"",INDEX(Einstellungen!$F$2:$F$4,ROW()-1)),"")</f>
        <v/>
      </c>
      <c r="M113" s="24">
        <f>IFERROR(IF(ROW()-1&gt;ROWS(Team!$A$2:$A$51),"",INDEX(Team!$A$2:$A$51,ROW()-1)),"")</f>
        <v/>
      </c>
    </row>
    <row r="114">
      <c r="A114" s="15" t="n"/>
      <c r="B114" s="20" t="n"/>
      <c r="C114" s="33" t="n"/>
      <c r="D114" s="33" t="n"/>
      <c r="E114" s="20" t="n"/>
      <c r="F114" s="15" t="n"/>
      <c r="G114" s="22">
        <f>IF(B114="","",IFERROR(_xlfn.XLOOKUP(B114,Team!$A$2:$A$51,Team!$C$2:$C$51),""))</f>
        <v/>
      </c>
      <c r="H114" s="23">
        <f>IF(OR(B114="",C114="",D114=""),"",IFERROR(_xlfn.NETWORKDAYS.INTL(C114,D114,_xlfn.XLOOKUP(B114,Team!$A$2:$A$51,Team!$O$2:$O$51),Einstellungen!$B$12:$B$41),""))</f>
        <v/>
      </c>
      <c r="I114" s="18">
        <f>IF(OR(B114="",C114="",D114=""),"",IF(SUMPRODUCT(--($B$2:$B$201=B114),--($C$2:$C$201&lt;=D114),--($D$2:$D$201&gt;=C114),--($E$2:$E$201&lt;&gt;"Abgelehnt"),--(ROW($B$2:$B$201)&lt;&gt;ROW()))&gt;0,"Überschneidung",""))</f>
        <v/>
      </c>
      <c r="J114" s="18">
        <f>IF(OR(B114="",H114=""),"",IFERROR(IF(IF(E114="Beantragt",_xlfn.XLOOKUP(B114,Team!$A$2:$A$51,Team!$Q$2:$Q$51)-H114,_xlfn.XLOOKUP(B114,Team!$A$2:$A$51,Team!$Q$2:$Q$51))&lt;0,"Resttage würden negativ",""),"Kürzel fehlt im Team"))</f>
        <v/>
      </c>
      <c r="K114" s="18">
        <f>IF(OR(C114="",D114=""),"",IF(C114&gt;D114,"Ende vor Beginn",IF(OR(C114&lt;Einstellungen!$B$2,D114&gt;Einstellungen!$B$3),"Außerhalb Planungszeitraum","")))</f>
        <v/>
      </c>
      <c r="L114" s="24">
        <f>IFERROR(IF(ROW()-1&gt;ROWS(Einstellungen!$F$2:$F$4),"",INDEX(Einstellungen!$F$2:$F$4,ROW()-1)),"")</f>
        <v/>
      </c>
      <c r="M114" s="24">
        <f>IFERROR(IF(ROW()-1&gt;ROWS(Team!$A$2:$A$51),"",INDEX(Team!$A$2:$A$51,ROW()-1)),"")</f>
        <v/>
      </c>
    </row>
    <row r="115">
      <c r="A115" s="15" t="n"/>
      <c r="B115" s="20" t="n"/>
      <c r="C115" s="33" t="n"/>
      <c r="D115" s="33" t="n"/>
      <c r="E115" s="20" t="n"/>
      <c r="F115" s="15" t="n"/>
      <c r="G115" s="22">
        <f>IF(B115="","",IFERROR(_xlfn.XLOOKUP(B115,Team!$A$2:$A$51,Team!$C$2:$C$51),""))</f>
        <v/>
      </c>
      <c r="H115" s="23">
        <f>IF(OR(B115="",C115="",D115=""),"",IFERROR(_xlfn.NETWORKDAYS.INTL(C115,D115,_xlfn.XLOOKUP(B115,Team!$A$2:$A$51,Team!$O$2:$O$51),Einstellungen!$B$12:$B$41),""))</f>
        <v/>
      </c>
      <c r="I115" s="18">
        <f>IF(OR(B115="",C115="",D115=""),"",IF(SUMPRODUCT(--($B$2:$B$201=B115),--($C$2:$C$201&lt;=D115),--($D$2:$D$201&gt;=C115),--($E$2:$E$201&lt;&gt;"Abgelehnt"),--(ROW($B$2:$B$201)&lt;&gt;ROW()))&gt;0,"Überschneidung",""))</f>
        <v/>
      </c>
      <c r="J115" s="18">
        <f>IF(OR(B115="",H115=""),"",IFERROR(IF(IF(E115="Beantragt",_xlfn.XLOOKUP(B115,Team!$A$2:$A$51,Team!$Q$2:$Q$51)-H115,_xlfn.XLOOKUP(B115,Team!$A$2:$A$51,Team!$Q$2:$Q$51))&lt;0,"Resttage würden negativ",""),"Kürzel fehlt im Team"))</f>
        <v/>
      </c>
      <c r="K115" s="18">
        <f>IF(OR(C115="",D115=""),"",IF(C115&gt;D115,"Ende vor Beginn",IF(OR(C115&lt;Einstellungen!$B$2,D115&gt;Einstellungen!$B$3),"Außerhalb Planungszeitraum","")))</f>
        <v/>
      </c>
      <c r="L115" s="24">
        <f>IFERROR(IF(ROW()-1&gt;ROWS(Einstellungen!$F$2:$F$4),"",INDEX(Einstellungen!$F$2:$F$4,ROW()-1)),"")</f>
        <v/>
      </c>
      <c r="M115" s="24">
        <f>IFERROR(IF(ROW()-1&gt;ROWS(Team!$A$2:$A$51),"",INDEX(Team!$A$2:$A$51,ROW()-1)),"")</f>
        <v/>
      </c>
    </row>
    <row r="116">
      <c r="A116" s="15" t="n"/>
      <c r="B116" s="20" t="n"/>
      <c r="C116" s="33" t="n"/>
      <c r="D116" s="33" t="n"/>
      <c r="E116" s="20" t="n"/>
      <c r="F116" s="15" t="n"/>
      <c r="G116" s="22">
        <f>IF(B116="","",IFERROR(_xlfn.XLOOKUP(B116,Team!$A$2:$A$51,Team!$C$2:$C$51),""))</f>
        <v/>
      </c>
      <c r="H116" s="23">
        <f>IF(OR(B116="",C116="",D116=""),"",IFERROR(_xlfn.NETWORKDAYS.INTL(C116,D116,_xlfn.XLOOKUP(B116,Team!$A$2:$A$51,Team!$O$2:$O$51),Einstellungen!$B$12:$B$41),""))</f>
        <v/>
      </c>
      <c r="I116" s="18">
        <f>IF(OR(B116="",C116="",D116=""),"",IF(SUMPRODUCT(--($B$2:$B$201=B116),--($C$2:$C$201&lt;=D116),--($D$2:$D$201&gt;=C116),--($E$2:$E$201&lt;&gt;"Abgelehnt"),--(ROW($B$2:$B$201)&lt;&gt;ROW()))&gt;0,"Überschneidung",""))</f>
        <v/>
      </c>
      <c r="J116" s="18">
        <f>IF(OR(B116="",H116=""),"",IFERROR(IF(IF(E116="Beantragt",_xlfn.XLOOKUP(B116,Team!$A$2:$A$51,Team!$Q$2:$Q$51)-H116,_xlfn.XLOOKUP(B116,Team!$A$2:$A$51,Team!$Q$2:$Q$51))&lt;0,"Resttage würden negativ",""),"Kürzel fehlt im Team"))</f>
        <v/>
      </c>
      <c r="K116" s="18">
        <f>IF(OR(C116="",D116=""),"",IF(C116&gt;D116,"Ende vor Beginn",IF(OR(C116&lt;Einstellungen!$B$2,D116&gt;Einstellungen!$B$3),"Außerhalb Planungszeitraum","")))</f>
        <v/>
      </c>
      <c r="L116" s="24">
        <f>IFERROR(IF(ROW()-1&gt;ROWS(Einstellungen!$F$2:$F$4),"",INDEX(Einstellungen!$F$2:$F$4,ROW()-1)),"")</f>
        <v/>
      </c>
      <c r="M116" s="24">
        <f>IFERROR(IF(ROW()-1&gt;ROWS(Team!$A$2:$A$51),"",INDEX(Team!$A$2:$A$51,ROW()-1)),"")</f>
        <v/>
      </c>
    </row>
    <row r="117">
      <c r="A117" s="15" t="n"/>
      <c r="B117" s="20" t="n"/>
      <c r="C117" s="33" t="n"/>
      <c r="D117" s="33" t="n"/>
      <c r="E117" s="20" t="n"/>
      <c r="F117" s="15" t="n"/>
      <c r="G117" s="22">
        <f>IF(B117="","",IFERROR(_xlfn.XLOOKUP(B117,Team!$A$2:$A$51,Team!$C$2:$C$51),""))</f>
        <v/>
      </c>
      <c r="H117" s="23">
        <f>IF(OR(B117="",C117="",D117=""),"",IFERROR(_xlfn.NETWORKDAYS.INTL(C117,D117,_xlfn.XLOOKUP(B117,Team!$A$2:$A$51,Team!$O$2:$O$51),Einstellungen!$B$12:$B$41),""))</f>
        <v/>
      </c>
      <c r="I117" s="18">
        <f>IF(OR(B117="",C117="",D117=""),"",IF(SUMPRODUCT(--($B$2:$B$201=B117),--($C$2:$C$201&lt;=D117),--($D$2:$D$201&gt;=C117),--($E$2:$E$201&lt;&gt;"Abgelehnt"),--(ROW($B$2:$B$201)&lt;&gt;ROW()))&gt;0,"Überschneidung",""))</f>
        <v/>
      </c>
      <c r="J117" s="18">
        <f>IF(OR(B117="",H117=""),"",IFERROR(IF(IF(E117="Beantragt",_xlfn.XLOOKUP(B117,Team!$A$2:$A$51,Team!$Q$2:$Q$51)-H117,_xlfn.XLOOKUP(B117,Team!$A$2:$A$51,Team!$Q$2:$Q$51))&lt;0,"Resttage würden negativ",""),"Kürzel fehlt im Team"))</f>
        <v/>
      </c>
      <c r="K117" s="18">
        <f>IF(OR(C117="",D117=""),"",IF(C117&gt;D117,"Ende vor Beginn",IF(OR(C117&lt;Einstellungen!$B$2,D117&gt;Einstellungen!$B$3),"Außerhalb Planungszeitraum","")))</f>
        <v/>
      </c>
      <c r="L117" s="24">
        <f>IFERROR(IF(ROW()-1&gt;ROWS(Einstellungen!$F$2:$F$4),"",INDEX(Einstellungen!$F$2:$F$4,ROW()-1)),"")</f>
        <v/>
      </c>
      <c r="M117" s="24">
        <f>IFERROR(IF(ROW()-1&gt;ROWS(Team!$A$2:$A$51),"",INDEX(Team!$A$2:$A$51,ROW()-1)),"")</f>
        <v/>
      </c>
    </row>
    <row r="118">
      <c r="A118" s="15" t="n"/>
      <c r="B118" s="20" t="n"/>
      <c r="C118" s="33" t="n"/>
      <c r="D118" s="33" t="n"/>
      <c r="E118" s="20" t="n"/>
      <c r="F118" s="15" t="n"/>
      <c r="G118" s="22">
        <f>IF(B118="","",IFERROR(_xlfn.XLOOKUP(B118,Team!$A$2:$A$51,Team!$C$2:$C$51),""))</f>
        <v/>
      </c>
      <c r="H118" s="23">
        <f>IF(OR(B118="",C118="",D118=""),"",IFERROR(_xlfn.NETWORKDAYS.INTL(C118,D118,_xlfn.XLOOKUP(B118,Team!$A$2:$A$51,Team!$O$2:$O$51),Einstellungen!$B$12:$B$41),""))</f>
        <v/>
      </c>
      <c r="I118" s="18">
        <f>IF(OR(B118="",C118="",D118=""),"",IF(SUMPRODUCT(--($B$2:$B$201=B118),--($C$2:$C$201&lt;=D118),--($D$2:$D$201&gt;=C118),--($E$2:$E$201&lt;&gt;"Abgelehnt"),--(ROW($B$2:$B$201)&lt;&gt;ROW()))&gt;0,"Überschneidung",""))</f>
        <v/>
      </c>
      <c r="J118" s="18">
        <f>IF(OR(B118="",H118=""),"",IFERROR(IF(IF(E118="Beantragt",_xlfn.XLOOKUP(B118,Team!$A$2:$A$51,Team!$Q$2:$Q$51)-H118,_xlfn.XLOOKUP(B118,Team!$A$2:$A$51,Team!$Q$2:$Q$51))&lt;0,"Resttage würden negativ",""),"Kürzel fehlt im Team"))</f>
        <v/>
      </c>
      <c r="K118" s="18">
        <f>IF(OR(C118="",D118=""),"",IF(C118&gt;D118,"Ende vor Beginn",IF(OR(C118&lt;Einstellungen!$B$2,D118&gt;Einstellungen!$B$3),"Außerhalb Planungszeitraum","")))</f>
        <v/>
      </c>
      <c r="L118" s="24">
        <f>IFERROR(IF(ROW()-1&gt;ROWS(Einstellungen!$F$2:$F$4),"",INDEX(Einstellungen!$F$2:$F$4,ROW()-1)),"")</f>
        <v/>
      </c>
      <c r="M118" s="24">
        <f>IFERROR(IF(ROW()-1&gt;ROWS(Team!$A$2:$A$51),"",INDEX(Team!$A$2:$A$51,ROW()-1)),"")</f>
        <v/>
      </c>
    </row>
    <row r="119">
      <c r="A119" s="15" t="n"/>
      <c r="B119" s="20" t="n"/>
      <c r="C119" s="33" t="n"/>
      <c r="D119" s="33" t="n"/>
      <c r="E119" s="20" t="n"/>
      <c r="F119" s="15" t="n"/>
      <c r="G119" s="22">
        <f>IF(B119="","",IFERROR(_xlfn.XLOOKUP(B119,Team!$A$2:$A$51,Team!$C$2:$C$51),""))</f>
        <v/>
      </c>
      <c r="H119" s="23">
        <f>IF(OR(B119="",C119="",D119=""),"",IFERROR(_xlfn.NETWORKDAYS.INTL(C119,D119,_xlfn.XLOOKUP(B119,Team!$A$2:$A$51,Team!$O$2:$O$51),Einstellungen!$B$12:$B$41),""))</f>
        <v/>
      </c>
      <c r="I119" s="18">
        <f>IF(OR(B119="",C119="",D119=""),"",IF(SUMPRODUCT(--($B$2:$B$201=B119),--($C$2:$C$201&lt;=D119),--($D$2:$D$201&gt;=C119),--($E$2:$E$201&lt;&gt;"Abgelehnt"),--(ROW($B$2:$B$201)&lt;&gt;ROW()))&gt;0,"Überschneidung",""))</f>
        <v/>
      </c>
      <c r="J119" s="18">
        <f>IF(OR(B119="",H119=""),"",IFERROR(IF(IF(E119="Beantragt",_xlfn.XLOOKUP(B119,Team!$A$2:$A$51,Team!$Q$2:$Q$51)-H119,_xlfn.XLOOKUP(B119,Team!$A$2:$A$51,Team!$Q$2:$Q$51))&lt;0,"Resttage würden negativ",""),"Kürzel fehlt im Team"))</f>
        <v/>
      </c>
      <c r="K119" s="18">
        <f>IF(OR(C119="",D119=""),"",IF(C119&gt;D119,"Ende vor Beginn",IF(OR(C119&lt;Einstellungen!$B$2,D119&gt;Einstellungen!$B$3),"Außerhalb Planungszeitraum","")))</f>
        <v/>
      </c>
      <c r="L119" s="24">
        <f>IFERROR(IF(ROW()-1&gt;ROWS(Einstellungen!$F$2:$F$4),"",INDEX(Einstellungen!$F$2:$F$4,ROW()-1)),"")</f>
        <v/>
      </c>
      <c r="M119" s="24">
        <f>IFERROR(IF(ROW()-1&gt;ROWS(Team!$A$2:$A$51),"",INDEX(Team!$A$2:$A$51,ROW()-1)),"")</f>
        <v/>
      </c>
    </row>
    <row r="120">
      <c r="A120" s="15" t="n"/>
      <c r="B120" s="20" t="n"/>
      <c r="C120" s="33" t="n"/>
      <c r="D120" s="33" t="n"/>
      <c r="E120" s="20" t="n"/>
      <c r="F120" s="15" t="n"/>
      <c r="G120" s="22">
        <f>IF(B120="","",IFERROR(_xlfn.XLOOKUP(B120,Team!$A$2:$A$51,Team!$C$2:$C$51),""))</f>
        <v/>
      </c>
      <c r="H120" s="23">
        <f>IF(OR(B120="",C120="",D120=""),"",IFERROR(_xlfn.NETWORKDAYS.INTL(C120,D120,_xlfn.XLOOKUP(B120,Team!$A$2:$A$51,Team!$O$2:$O$51),Einstellungen!$B$12:$B$41),""))</f>
        <v/>
      </c>
      <c r="I120" s="18">
        <f>IF(OR(B120="",C120="",D120=""),"",IF(SUMPRODUCT(--($B$2:$B$201=B120),--($C$2:$C$201&lt;=D120),--($D$2:$D$201&gt;=C120),--($E$2:$E$201&lt;&gt;"Abgelehnt"),--(ROW($B$2:$B$201)&lt;&gt;ROW()))&gt;0,"Überschneidung",""))</f>
        <v/>
      </c>
      <c r="J120" s="18">
        <f>IF(OR(B120="",H120=""),"",IFERROR(IF(IF(E120="Beantragt",_xlfn.XLOOKUP(B120,Team!$A$2:$A$51,Team!$Q$2:$Q$51)-H120,_xlfn.XLOOKUP(B120,Team!$A$2:$A$51,Team!$Q$2:$Q$51))&lt;0,"Resttage würden negativ",""),"Kürzel fehlt im Team"))</f>
        <v/>
      </c>
      <c r="K120" s="18">
        <f>IF(OR(C120="",D120=""),"",IF(C120&gt;D120,"Ende vor Beginn",IF(OR(C120&lt;Einstellungen!$B$2,D120&gt;Einstellungen!$B$3),"Außerhalb Planungszeitraum","")))</f>
        <v/>
      </c>
      <c r="L120" s="24">
        <f>IFERROR(IF(ROW()-1&gt;ROWS(Einstellungen!$F$2:$F$4),"",INDEX(Einstellungen!$F$2:$F$4,ROW()-1)),"")</f>
        <v/>
      </c>
      <c r="M120" s="24">
        <f>IFERROR(IF(ROW()-1&gt;ROWS(Team!$A$2:$A$51),"",INDEX(Team!$A$2:$A$51,ROW()-1)),"")</f>
        <v/>
      </c>
    </row>
    <row r="121">
      <c r="A121" s="15" t="n"/>
      <c r="B121" s="20" t="n"/>
      <c r="C121" s="33" t="n"/>
      <c r="D121" s="33" t="n"/>
      <c r="E121" s="20" t="n"/>
      <c r="F121" s="15" t="n"/>
      <c r="G121" s="22">
        <f>IF(B121="","",IFERROR(_xlfn.XLOOKUP(B121,Team!$A$2:$A$51,Team!$C$2:$C$51),""))</f>
        <v/>
      </c>
      <c r="H121" s="23">
        <f>IF(OR(B121="",C121="",D121=""),"",IFERROR(_xlfn.NETWORKDAYS.INTL(C121,D121,_xlfn.XLOOKUP(B121,Team!$A$2:$A$51,Team!$O$2:$O$51),Einstellungen!$B$12:$B$41),""))</f>
        <v/>
      </c>
      <c r="I121" s="18">
        <f>IF(OR(B121="",C121="",D121=""),"",IF(SUMPRODUCT(--($B$2:$B$201=B121),--($C$2:$C$201&lt;=D121),--($D$2:$D$201&gt;=C121),--($E$2:$E$201&lt;&gt;"Abgelehnt"),--(ROW($B$2:$B$201)&lt;&gt;ROW()))&gt;0,"Überschneidung",""))</f>
        <v/>
      </c>
      <c r="J121" s="18">
        <f>IF(OR(B121="",H121=""),"",IFERROR(IF(IF(E121="Beantragt",_xlfn.XLOOKUP(B121,Team!$A$2:$A$51,Team!$Q$2:$Q$51)-H121,_xlfn.XLOOKUP(B121,Team!$A$2:$A$51,Team!$Q$2:$Q$51))&lt;0,"Resttage würden negativ",""),"Kürzel fehlt im Team"))</f>
        <v/>
      </c>
      <c r="K121" s="18">
        <f>IF(OR(C121="",D121=""),"",IF(C121&gt;D121,"Ende vor Beginn",IF(OR(C121&lt;Einstellungen!$B$2,D121&gt;Einstellungen!$B$3),"Außerhalb Planungszeitraum","")))</f>
        <v/>
      </c>
      <c r="L121" s="24">
        <f>IFERROR(IF(ROW()-1&gt;ROWS(Einstellungen!$F$2:$F$4),"",INDEX(Einstellungen!$F$2:$F$4,ROW()-1)),"")</f>
        <v/>
      </c>
      <c r="M121" s="24">
        <f>IFERROR(IF(ROW()-1&gt;ROWS(Team!$A$2:$A$51),"",INDEX(Team!$A$2:$A$51,ROW()-1)),"")</f>
        <v/>
      </c>
    </row>
    <row r="122">
      <c r="A122" s="15" t="n"/>
      <c r="B122" s="20" t="n"/>
      <c r="C122" s="33" t="n"/>
      <c r="D122" s="33" t="n"/>
      <c r="E122" s="20" t="n"/>
      <c r="F122" s="15" t="n"/>
      <c r="G122" s="22">
        <f>IF(B122="","",IFERROR(_xlfn.XLOOKUP(B122,Team!$A$2:$A$51,Team!$C$2:$C$51),""))</f>
        <v/>
      </c>
      <c r="H122" s="23">
        <f>IF(OR(B122="",C122="",D122=""),"",IFERROR(_xlfn.NETWORKDAYS.INTL(C122,D122,_xlfn.XLOOKUP(B122,Team!$A$2:$A$51,Team!$O$2:$O$51),Einstellungen!$B$12:$B$41),""))</f>
        <v/>
      </c>
      <c r="I122" s="18">
        <f>IF(OR(B122="",C122="",D122=""),"",IF(SUMPRODUCT(--($B$2:$B$201=B122),--($C$2:$C$201&lt;=D122),--($D$2:$D$201&gt;=C122),--($E$2:$E$201&lt;&gt;"Abgelehnt"),--(ROW($B$2:$B$201)&lt;&gt;ROW()))&gt;0,"Überschneidung",""))</f>
        <v/>
      </c>
      <c r="J122" s="18">
        <f>IF(OR(B122="",H122=""),"",IFERROR(IF(IF(E122="Beantragt",_xlfn.XLOOKUP(B122,Team!$A$2:$A$51,Team!$Q$2:$Q$51)-H122,_xlfn.XLOOKUP(B122,Team!$A$2:$A$51,Team!$Q$2:$Q$51))&lt;0,"Resttage würden negativ",""),"Kürzel fehlt im Team"))</f>
        <v/>
      </c>
      <c r="K122" s="18">
        <f>IF(OR(C122="",D122=""),"",IF(C122&gt;D122,"Ende vor Beginn",IF(OR(C122&lt;Einstellungen!$B$2,D122&gt;Einstellungen!$B$3),"Außerhalb Planungszeitraum","")))</f>
        <v/>
      </c>
      <c r="L122" s="24">
        <f>IFERROR(IF(ROW()-1&gt;ROWS(Einstellungen!$F$2:$F$4),"",INDEX(Einstellungen!$F$2:$F$4,ROW()-1)),"")</f>
        <v/>
      </c>
      <c r="M122" s="24">
        <f>IFERROR(IF(ROW()-1&gt;ROWS(Team!$A$2:$A$51),"",INDEX(Team!$A$2:$A$51,ROW()-1)),"")</f>
        <v/>
      </c>
    </row>
    <row r="123">
      <c r="A123" s="15" t="n"/>
      <c r="B123" s="20" t="n"/>
      <c r="C123" s="33" t="n"/>
      <c r="D123" s="33" t="n"/>
      <c r="E123" s="20" t="n"/>
      <c r="F123" s="15" t="n"/>
      <c r="G123" s="22">
        <f>IF(B123="","",IFERROR(_xlfn.XLOOKUP(B123,Team!$A$2:$A$51,Team!$C$2:$C$51),""))</f>
        <v/>
      </c>
      <c r="H123" s="23">
        <f>IF(OR(B123="",C123="",D123=""),"",IFERROR(_xlfn.NETWORKDAYS.INTL(C123,D123,_xlfn.XLOOKUP(B123,Team!$A$2:$A$51,Team!$O$2:$O$51),Einstellungen!$B$12:$B$41),""))</f>
        <v/>
      </c>
      <c r="I123" s="18">
        <f>IF(OR(B123="",C123="",D123=""),"",IF(SUMPRODUCT(--($B$2:$B$201=B123),--($C$2:$C$201&lt;=D123),--($D$2:$D$201&gt;=C123),--($E$2:$E$201&lt;&gt;"Abgelehnt"),--(ROW($B$2:$B$201)&lt;&gt;ROW()))&gt;0,"Überschneidung",""))</f>
        <v/>
      </c>
      <c r="J123" s="18">
        <f>IF(OR(B123="",H123=""),"",IFERROR(IF(IF(E123="Beantragt",_xlfn.XLOOKUP(B123,Team!$A$2:$A$51,Team!$Q$2:$Q$51)-H123,_xlfn.XLOOKUP(B123,Team!$A$2:$A$51,Team!$Q$2:$Q$51))&lt;0,"Resttage würden negativ",""),"Kürzel fehlt im Team"))</f>
        <v/>
      </c>
      <c r="K123" s="18">
        <f>IF(OR(C123="",D123=""),"",IF(C123&gt;D123,"Ende vor Beginn",IF(OR(C123&lt;Einstellungen!$B$2,D123&gt;Einstellungen!$B$3),"Außerhalb Planungszeitraum","")))</f>
        <v/>
      </c>
      <c r="L123" s="24">
        <f>IFERROR(IF(ROW()-1&gt;ROWS(Einstellungen!$F$2:$F$4),"",INDEX(Einstellungen!$F$2:$F$4,ROW()-1)),"")</f>
        <v/>
      </c>
      <c r="M123" s="24">
        <f>IFERROR(IF(ROW()-1&gt;ROWS(Team!$A$2:$A$51),"",INDEX(Team!$A$2:$A$51,ROW()-1)),"")</f>
        <v/>
      </c>
    </row>
    <row r="124">
      <c r="A124" s="15" t="n"/>
      <c r="B124" s="20" t="n"/>
      <c r="C124" s="33" t="n"/>
      <c r="D124" s="33" t="n"/>
      <c r="E124" s="20" t="n"/>
      <c r="F124" s="15" t="n"/>
      <c r="G124" s="22">
        <f>IF(B124="","",IFERROR(_xlfn.XLOOKUP(B124,Team!$A$2:$A$51,Team!$C$2:$C$51),""))</f>
        <v/>
      </c>
      <c r="H124" s="23">
        <f>IF(OR(B124="",C124="",D124=""),"",IFERROR(_xlfn.NETWORKDAYS.INTL(C124,D124,_xlfn.XLOOKUP(B124,Team!$A$2:$A$51,Team!$O$2:$O$51),Einstellungen!$B$12:$B$41),""))</f>
        <v/>
      </c>
      <c r="I124" s="18">
        <f>IF(OR(B124="",C124="",D124=""),"",IF(SUMPRODUCT(--($B$2:$B$201=B124),--($C$2:$C$201&lt;=D124),--($D$2:$D$201&gt;=C124),--($E$2:$E$201&lt;&gt;"Abgelehnt"),--(ROW($B$2:$B$201)&lt;&gt;ROW()))&gt;0,"Überschneidung",""))</f>
        <v/>
      </c>
      <c r="J124" s="18">
        <f>IF(OR(B124="",H124=""),"",IFERROR(IF(IF(E124="Beantragt",_xlfn.XLOOKUP(B124,Team!$A$2:$A$51,Team!$Q$2:$Q$51)-H124,_xlfn.XLOOKUP(B124,Team!$A$2:$A$51,Team!$Q$2:$Q$51))&lt;0,"Resttage würden negativ",""),"Kürzel fehlt im Team"))</f>
        <v/>
      </c>
      <c r="K124" s="18">
        <f>IF(OR(C124="",D124=""),"",IF(C124&gt;D124,"Ende vor Beginn",IF(OR(C124&lt;Einstellungen!$B$2,D124&gt;Einstellungen!$B$3),"Außerhalb Planungszeitraum","")))</f>
        <v/>
      </c>
      <c r="L124" s="24">
        <f>IFERROR(IF(ROW()-1&gt;ROWS(Einstellungen!$F$2:$F$4),"",INDEX(Einstellungen!$F$2:$F$4,ROW()-1)),"")</f>
        <v/>
      </c>
      <c r="M124" s="24">
        <f>IFERROR(IF(ROW()-1&gt;ROWS(Team!$A$2:$A$51),"",INDEX(Team!$A$2:$A$51,ROW()-1)),"")</f>
        <v/>
      </c>
    </row>
    <row r="125">
      <c r="A125" s="15" t="n"/>
      <c r="B125" s="20" t="n"/>
      <c r="C125" s="33" t="n"/>
      <c r="D125" s="33" t="n"/>
      <c r="E125" s="20" t="n"/>
      <c r="F125" s="15" t="n"/>
      <c r="G125" s="22">
        <f>IF(B125="","",IFERROR(_xlfn.XLOOKUP(B125,Team!$A$2:$A$51,Team!$C$2:$C$51),""))</f>
        <v/>
      </c>
      <c r="H125" s="23">
        <f>IF(OR(B125="",C125="",D125=""),"",IFERROR(_xlfn.NETWORKDAYS.INTL(C125,D125,_xlfn.XLOOKUP(B125,Team!$A$2:$A$51,Team!$O$2:$O$51),Einstellungen!$B$12:$B$41),""))</f>
        <v/>
      </c>
      <c r="I125" s="18">
        <f>IF(OR(B125="",C125="",D125=""),"",IF(SUMPRODUCT(--($B$2:$B$201=B125),--($C$2:$C$201&lt;=D125),--($D$2:$D$201&gt;=C125),--($E$2:$E$201&lt;&gt;"Abgelehnt"),--(ROW($B$2:$B$201)&lt;&gt;ROW()))&gt;0,"Überschneidung",""))</f>
        <v/>
      </c>
      <c r="J125" s="18">
        <f>IF(OR(B125="",H125=""),"",IFERROR(IF(IF(E125="Beantragt",_xlfn.XLOOKUP(B125,Team!$A$2:$A$51,Team!$Q$2:$Q$51)-H125,_xlfn.XLOOKUP(B125,Team!$A$2:$A$51,Team!$Q$2:$Q$51))&lt;0,"Resttage würden negativ",""),"Kürzel fehlt im Team"))</f>
        <v/>
      </c>
      <c r="K125" s="18">
        <f>IF(OR(C125="",D125=""),"",IF(C125&gt;D125,"Ende vor Beginn",IF(OR(C125&lt;Einstellungen!$B$2,D125&gt;Einstellungen!$B$3),"Außerhalb Planungszeitraum","")))</f>
        <v/>
      </c>
      <c r="L125" s="24">
        <f>IFERROR(IF(ROW()-1&gt;ROWS(Einstellungen!$F$2:$F$4),"",INDEX(Einstellungen!$F$2:$F$4,ROW()-1)),"")</f>
        <v/>
      </c>
      <c r="M125" s="24">
        <f>IFERROR(IF(ROW()-1&gt;ROWS(Team!$A$2:$A$51),"",INDEX(Team!$A$2:$A$51,ROW()-1)),"")</f>
        <v/>
      </c>
    </row>
    <row r="126">
      <c r="A126" s="15" t="n"/>
      <c r="B126" s="20" t="n"/>
      <c r="C126" s="33" t="n"/>
      <c r="D126" s="33" t="n"/>
      <c r="E126" s="20" t="n"/>
      <c r="F126" s="15" t="n"/>
      <c r="G126" s="22">
        <f>IF(B126="","",IFERROR(_xlfn.XLOOKUP(B126,Team!$A$2:$A$51,Team!$C$2:$C$51),""))</f>
        <v/>
      </c>
      <c r="H126" s="23">
        <f>IF(OR(B126="",C126="",D126=""),"",IFERROR(_xlfn.NETWORKDAYS.INTL(C126,D126,_xlfn.XLOOKUP(B126,Team!$A$2:$A$51,Team!$O$2:$O$51),Einstellungen!$B$12:$B$41),""))</f>
        <v/>
      </c>
      <c r="I126" s="18">
        <f>IF(OR(B126="",C126="",D126=""),"",IF(SUMPRODUCT(--($B$2:$B$201=B126),--($C$2:$C$201&lt;=D126),--($D$2:$D$201&gt;=C126),--($E$2:$E$201&lt;&gt;"Abgelehnt"),--(ROW($B$2:$B$201)&lt;&gt;ROW()))&gt;0,"Überschneidung",""))</f>
        <v/>
      </c>
      <c r="J126" s="18">
        <f>IF(OR(B126="",H126=""),"",IFERROR(IF(IF(E126="Beantragt",_xlfn.XLOOKUP(B126,Team!$A$2:$A$51,Team!$Q$2:$Q$51)-H126,_xlfn.XLOOKUP(B126,Team!$A$2:$A$51,Team!$Q$2:$Q$51))&lt;0,"Resttage würden negativ",""),"Kürzel fehlt im Team"))</f>
        <v/>
      </c>
      <c r="K126" s="18">
        <f>IF(OR(C126="",D126=""),"",IF(C126&gt;D126,"Ende vor Beginn",IF(OR(C126&lt;Einstellungen!$B$2,D126&gt;Einstellungen!$B$3),"Außerhalb Planungszeitraum","")))</f>
        <v/>
      </c>
      <c r="L126" s="24">
        <f>IFERROR(IF(ROW()-1&gt;ROWS(Einstellungen!$F$2:$F$4),"",INDEX(Einstellungen!$F$2:$F$4,ROW()-1)),"")</f>
        <v/>
      </c>
      <c r="M126" s="24">
        <f>IFERROR(IF(ROW()-1&gt;ROWS(Team!$A$2:$A$51),"",INDEX(Team!$A$2:$A$51,ROW()-1)),"")</f>
        <v/>
      </c>
    </row>
    <row r="127">
      <c r="A127" s="15" t="n"/>
      <c r="B127" s="20" t="n"/>
      <c r="C127" s="33" t="n"/>
      <c r="D127" s="33" t="n"/>
      <c r="E127" s="20" t="n"/>
      <c r="F127" s="15" t="n"/>
      <c r="G127" s="22">
        <f>IF(B127="","",IFERROR(_xlfn.XLOOKUP(B127,Team!$A$2:$A$51,Team!$C$2:$C$51),""))</f>
        <v/>
      </c>
      <c r="H127" s="23">
        <f>IF(OR(B127="",C127="",D127=""),"",IFERROR(_xlfn.NETWORKDAYS.INTL(C127,D127,_xlfn.XLOOKUP(B127,Team!$A$2:$A$51,Team!$O$2:$O$51),Einstellungen!$B$12:$B$41),""))</f>
        <v/>
      </c>
      <c r="I127" s="18">
        <f>IF(OR(B127="",C127="",D127=""),"",IF(SUMPRODUCT(--($B$2:$B$201=B127),--($C$2:$C$201&lt;=D127),--($D$2:$D$201&gt;=C127),--($E$2:$E$201&lt;&gt;"Abgelehnt"),--(ROW($B$2:$B$201)&lt;&gt;ROW()))&gt;0,"Überschneidung",""))</f>
        <v/>
      </c>
      <c r="J127" s="18">
        <f>IF(OR(B127="",H127=""),"",IFERROR(IF(IF(E127="Beantragt",_xlfn.XLOOKUP(B127,Team!$A$2:$A$51,Team!$Q$2:$Q$51)-H127,_xlfn.XLOOKUP(B127,Team!$A$2:$A$51,Team!$Q$2:$Q$51))&lt;0,"Resttage würden negativ",""),"Kürzel fehlt im Team"))</f>
        <v/>
      </c>
      <c r="K127" s="18">
        <f>IF(OR(C127="",D127=""),"",IF(C127&gt;D127,"Ende vor Beginn",IF(OR(C127&lt;Einstellungen!$B$2,D127&gt;Einstellungen!$B$3),"Außerhalb Planungszeitraum","")))</f>
        <v/>
      </c>
      <c r="L127" s="24">
        <f>IFERROR(IF(ROW()-1&gt;ROWS(Einstellungen!$F$2:$F$4),"",INDEX(Einstellungen!$F$2:$F$4,ROW()-1)),"")</f>
        <v/>
      </c>
      <c r="M127" s="24">
        <f>IFERROR(IF(ROW()-1&gt;ROWS(Team!$A$2:$A$51),"",INDEX(Team!$A$2:$A$51,ROW()-1)),"")</f>
        <v/>
      </c>
    </row>
    <row r="128">
      <c r="A128" s="15" t="n"/>
      <c r="B128" s="20" t="n"/>
      <c r="C128" s="33" t="n"/>
      <c r="D128" s="33" t="n"/>
      <c r="E128" s="20" t="n"/>
      <c r="F128" s="15" t="n"/>
      <c r="G128" s="22">
        <f>IF(B128="","",IFERROR(_xlfn.XLOOKUP(B128,Team!$A$2:$A$51,Team!$C$2:$C$51),""))</f>
        <v/>
      </c>
      <c r="H128" s="23">
        <f>IF(OR(B128="",C128="",D128=""),"",IFERROR(_xlfn.NETWORKDAYS.INTL(C128,D128,_xlfn.XLOOKUP(B128,Team!$A$2:$A$51,Team!$O$2:$O$51),Einstellungen!$B$12:$B$41),""))</f>
        <v/>
      </c>
      <c r="I128" s="18">
        <f>IF(OR(B128="",C128="",D128=""),"",IF(SUMPRODUCT(--($B$2:$B$201=B128),--($C$2:$C$201&lt;=D128),--($D$2:$D$201&gt;=C128),--($E$2:$E$201&lt;&gt;"Abgelehnt"),--(ROW($B$2:$B$201)&lt;&gt;ROW()))&gt;0,"Überschneidung",""))</f>
        <v/>
      </c>
      <c r="J128" s="18">
        <f>IF(OR(B128="",H128=""),"",IFERROR(IF(IF(E128="Beantragt",_xlfn.XLOOKUP(B128,Team!$A$2:$A$51,Team!$Q$2:$Q$51)-H128,_xlfn.XLOOKUP(B128,Team!$A$2:$A$51,Team!$Q$2:$Q$51))&lt;0,"Resttage würden negativ",""),"Kürzel fehlt im Team"))</f>
        <v/>
      </c>
      <c r="K128" s="18">
        <f>IF(OR(C128="",D128=""),"",IF(C128&gt;D128,"Ende vor Beginn",IF(OR(C128&lt;Einstellungen!$B$2,D128&gt;Einstellungen!$B$3),"Außerhalb Planungszeitraum","")))</f>
        <v/>
      </c>
      <c r="L128" s="24">
        <f>IFERROR(IF(ROW()-1&gt;ROWS(Einstellungen!$F$2:$F$4),"",INDEX(Einstellungen!$F$2:$F$4,ROW()-1)),"")</f>
        <v/>
      </c>
      <c r="M128" s="24">
        <f>IFERROR(IF(ROW()-1&gt;ROWS(Team!$A$2:$A$51),"",INDEX(Team!$A$2:$A$51,ROW()-1)),"")</f>
        <v/>
      </c>
    </row>
    <row r="129">
      <c r="A129" s="15" t="n"/>
      <c r="B129" s="20" t="n"/>
      <c r="C129" s="33" t="n"/>
      <c r="D129" s="33" t="n"/>
      <c r="E129" s="20" t="n"/>
      <c r="F129" s="15" t="n"/>
      <c r="G129" s="22">
        <f>IF(B129="","",IFERROR(_xlfn.XLOOKUP(B129,Team!$A$2:$A$51,Team!$C$2:$C$51),""))</f>
        <v/>
      </c>
      <c r="H129" s="23">
        <f>IF(OR(B129="",C129="",D129=""),"",IFERROR(_xlfn.NETWORKDAYS.INTL(C129,D129,_xlfn.XLOOKUP(B129,Team!$A$2:$A$51,Team!$O$2:$O$51),Einstellungen!$B$12:$B$41),""))</f>
        <v/>
      </c>
      <c r="I129" s="18">
        <f>IF(OR(B129="",C129="",D129=""),"",IF(SUMPRODUCT(--($B$2:$B$201=B129),--($C$2:$C$201&lt;=D129),--($D$2:$D$201&gt;=C129),--($E$2:$E$201&lt;&gt;"Abgelehnt"),--(ROW($B$2:$B$201)&lt;&gt;ROW()))&gt;0,"Überschneidung",""))</f>
        <v/>
      </c>
      <c r="J129" s="18">
        <f>IF(OR(B129="",H129=""),"",IFERROR(IF(IF(E129="Beantragt",_xlfn.XLOOKUP(B129,Team!$A$2:$A$51,Team!$Q$2:$Q$51)-H129,_xlfn.XLOOKUP(B129,Team!$A$2:$A$51,Team!$Q$2:$Q$51))&lt;0,"Resttage würden negativ",""),"Kürzel fehlt im Team"))</f>
        <v/>
      </c>
      <c r="K129" s="18">
        <f>IF(OR(C129="",D129=""),"",IF(C129&gt;D129,"Ende vor Beginn",IF(OR(C129&lt;Einstellungen!$B$2,D129&gt;Einstellungen!$B$3),"Außerhalb Planungszeitraum","")))</f>
        <v/>
      </c>
      <c r="L129" s="24">
        <f>IFERROR(IF(ROW()-1&gt;ROWS(Einstellungen!$F$2:$F$4),"",INDEX(Einstellungen!$F$2:$F$4,ROW()-1)),"")</f>
        <v/>
      </c>
      <c r="M129" s="24">
        <f>IFERROR(IF(ROW()-1&gt;ROWS(Team!$A$2:$A$51),"",INDEX(Team!$A$2:$A$51,ROW()-1)),"")</f>
        <v/>
      </c>
    </row>
    <row r="130">
      <c r="A130" s="15" t="n"/>
      <c r="B130" s="20" t="n"/>
      <c r="C130" s="33" t="n"/>
      <c r="D130" s="33" t="n"/>
      <c r="E130" s="20" t="n"/>
      <c r="F130" s="15" t="n"/>
      <c r="G130" s="22">
        <f>IF(B130="","",IFERROR(_xlfn.XLOOKUP(B130,Team!$A$2:$A$51,Team!$C$2:$C$51),""))</f>
        <v/>
      </c>
      <c r="H130" s="23">
        <f>IF(OR(B130="",C130="",D130=""),"",IFERROR(_xlfn.NETWORKDAYS.INTL(C130,D130,_xlfn.XLOOKUP(B130,Team!$A$2:$A$51,Team!$O$2:$O$51),Einstellungen!$B$12:$B$41),""))</f>
        <v/>
      </c>
      <c r="I130" s="18">
        <f>IF(OR(B130="",C130="",D130=""),"",IF(SUMPRODUCT(--($B$2:$B$201=B130),--($C$2:$C$201&lt;=D130),--($D$2:$D$201&gt;=C130),--($E$2:$E$201&lt;&gt;"Abgelehnt"),--(ROW($B$2:$B$201)&lt;&gt;ROW()))&gt;0,"Überschneidung",""))</f>
        <v/>
      </c>
      <c r="J130" s="18">
        <f>IF(OR(B130="",H130=""),"",IFERROR(IF(IF(E130="Beantragt",_xlfn.XLOOKUP(B130,Team!$A$2:$A$51,Team!$Q$2:$Q$51)-H130,_xlfn.XLOOKUP(B130,Team!$A$2:$A$51,Team!$Q$2:$Q$51))&lt;0,"Resttage würden negativ",""),"Kürzel fehlt im Team"))</f>
        <v/>
      </c>
      <c r="K130" s="18">
        <f>IF(OR(C130="",D130=""),"",IF(C130&gt;D130,"Ende vor Beginn",IF(OR(C130&lt;Einstellungen!$B$2,D130&gt;Einstellungen!$B$3),"Außerhalb Planungszeitraum","")))</f>
        <v/>
      </c>
      <c r="L130" s="24">
        <f>IFERROR(IF(ROW()-1&gt;ROWS(Einstellungen!$F$2:$F$4),"",INDEX(Einstellungen!$F$2:$F$4,ROW()-1)),"")</f>
        <v/>
      </c>
      <c r="M130" s="24">
        <f>IFERROR(IF(ROW()-1&gt;ROWS(Team!$A$2:$A$51),"",INDEX(Team!$A$2:$A$51,ROW()-1)),"")</f>
        <v/>
      </c>
    </row>
    <row r="131">
      <c r="A131" s="15" t="n"/>
      <c r="B131" s="20" t="n"/>
      <c r="C131" s="33" t="n"/>
      <c r="D131" s="33" t="n"/>
      <c r="E131" s="20" t="n"/>
      <c r="F131" s="15" t="n"/>
      <c r="G131" s="22">
        <f>IF(B131="","",IFERROR(_xlfn.XLOOKUP(B131,Team!$A$2:$A$51,Team!$C$2:$C$51),""))</f>
        <v/>
      </c>
      <c r="H131" s="23">
        <f>IF(OR(B131="",C131="",D131=""),"",IFERROR(_xlfn.NETWORKDAYS.INTL(C131,D131,_xlfn.XLOOKUP(B131,Team!$A$2:$A$51,Team!$O$2:$O$51),Einstellungen!$B$12:$B$41),""))</f>
        <v/>
      </c>
      <c r="I131" s="18">
        <f>IF(OR(B131="",C131="",D131=""),"",IF(SUMPRODUCT(--($B$2:$B$201=B131),--($C$2:$C$201&lt;=D131),--($D$2:$D$201&gt;=C131),--($E$2:$E$201&lt;&gt;"Abgelehnt"),--(ROW($B$2:$B$201)&lt;&gt;ROW()))&gt;0,"Überschneidung",""))</f>
        <v/>
      </c>
      <c r="J131" s="18">
        <f>IF(OR(B131="",H131=""),"",IFERROR(IF(IF(E131="Beantragt",_xlfn.XLOOKUP(B131,Team!$A$2:$A$51,Team!$Q$2:$Q$51)-H131,_xlfn.XLOOKUP(B131,Team!$A$2:$A$51,Team!$Q$2:$Q$51))&lt;0,"Resttage würden negativ",""),"Kürzel fehlt im Team"))</f>
        <v/>
      </c>
      <c r="K131" s="18">
        <f>IF(OR(C131="",D131=""),"",IF(C131&gt;D131,"Ende vor Beginn",IF(OR(C131&lt;Einstellungen!$B$2,D131&gt;Einstellungen!$B$3),"Außerhalb Planungszeitraum","")))</f>
        <v/>
      </c>
      <c r="L131" s="24">
        <f>IFERROR(IF(ROW()-1&gt;ROWS(Einstellungen!$F$2:$F$4),"",INDEX(Einstellungen!$F$2:$F$4,ROW()-1)),"")</f>
        <v/>
      </c>
      <c r="M131" s="24">
        <f>IFERROR(IF(ROW()-1&gt;ROWS(Team!$A$2:$A$51),"",INDEX(Team!$A$2:$A$51,ROW()-1)),"")</f>
        <v/>
      </c>
    </row>
    <row r="132">
      <c r="A132" s="15" t="n"/>
      <c r="B132" s="20" t="n"/>
      <c r="C132" s="33" t="n"/>
      <c r="D132" s="33" t="n"/>
      <c r="E132" s="20" t="n"/>
      <c r="F132" s="15" t="n"/>
      <c r="G132" s="22">
        <f>IF(B132="","",IFERROR(_xlfn.XLOOKUP(B132,Team!$A$2:$A$51,Team!$C$2:$C$51),""))</f>
        <v/>
      </c>
      <c r="H132" s="23">
        <f>IF(OR(B132="",C132="",D132=""),"",IFERROR(_xlfn.NETWORKDAYS.INTL(C132,D132,_xlfn.XLOOKUP(B132,Team!$A$2:$A$51,Team!$O$2:$O$51),Einstellungen!$B$12:$B$41),""))</f>
        <v/>
      </c>
      <c r="I132" s="18">
        <f>IF(OR(B132="",C132="",D132=""),"",IF(SUMPRODUCT(--($B$2:$B$201=B132),--($C$2:$C$201&lt;=D132),--($D$2:$D$201&gt;=C132),--($E$2:$E$201&lt;&gt;"Abgelehnt"),--(ROW($B$2:$B$201)&lt;&gt;ROW()))&gt;0,"Überschneidung",""))</f>
        <v/>
      </c>
      <c r="J132" s="18">
        <f>IF(OR(B132="",H132=""),"",IFERROR(IF(IF(E132="Beantragt",_xlfn.XLOOKUP(B132,Team!$A$2:$A$51,Team!$Q$2:$Q$51)-H132,_xlfn.XLOOKUP(B132,Team!$A$2:$A$51,Team!$Q$2:$Q$51))&lt;0,"Resttage würden negativ",""),"Kürzel fehlt im Team"))</f>
        <v/>
      </c>
      <c r="K132" s="18">
        <f>IF(OR(C132="",D132=""),"",IF(C132&gt;D132,"Ende vor Beginn",IF(OR(C132&lt;Einstellungen!$B$2,D132&gt;Einstellungen!$B$3),"Außerhalb Planungszeitraum","")))</f>
        <v/>
      </c>
      <c r="L132" s="24">
        <f>IFERROR(IF(ROW()-1&gt;ROWS(Einstellungen!$F$2:$F$4),"",INDEX(Einstellungen!$F$2:$F$4,ROW()-1)),"")</f>
        <v/>
      </c>
      <c r="M132" s="24">
        <f>IFERROR(IF(ROW()-1&gt;ROWS(Team!$A$2:$A$51),"",INDEX(Team!$A$2:$A$51,ROW()-1)),"")</f>
        <v/>
      </c>
    </row>
    <row r="133">
      <c r="A133" s="15" t="n"/>
      <c r="B133" s="20" t="n"/>
      <c r="C133" s="33" t="n"/>
      <c r="D133" s="33" t="n"/>
      <c r="E133" s="20" t="n"/>
      <c r="F133" s="15" t="n"/>
      <c r="G133" s="22">
        <f>IF(B133="","",IFERROR(_xlfn.XLOOKUP(B133,Team!$A$2:$A$51,Team!$C$2:$C$51),""))</f>
        <v/>
      </c>
      <c r="H133" s="23">
        <f>IF(OR(B133="",C133="",D133=""),"",IFERROR(_xlfn.NETWORKDAYS.INTL(C133,D133,_xlfn.XLOOKUP(B133,Team!$A$2:$A$51,Team!$O$2:$O$51),Einstellungen!$B$12:$B$41),""))</f>
        <v/>
      </c>
      <c r="I133" s="18">
        <f>IF(OR(B133="",C133="",D133=""),"",IF(SUMPRODUCT(--($B$2:$B$201=B133),--($C$2:$C$201&lt;=D133),--($D$2:$D$201&gt;=C133),--($E$2:$E$201&lt;&gt;"Abgelehnt"),--(ROW($B$2:$B$201)&lt;&gt;ROW()))&gt;0,"Überschneidung",""))</f>
        <v/>
      </c>
      <c r="J133" s="18">
        <f>IF(OR(B133="",H133=""),"",IFERROR(IF(IF(E133="Beantragt",_xlfn.XLOOKUP(B133,Team!$A$2:$A$51,Team!$Q$2:$Q$51)-H133,_xlfn.XLOOKUP(B133,Team!$A$2:$A$51,Team!$Q$2:$Q$51))&lt;0,"Resttage würden negativ",""),"Kürzel fehlt im Team"))</f>
        <v/>
      </c>
      <c r="K133" s="18">
        <f>IF(OR(C133="",D133=""),"",IF(C133&gt;D133,"Ende vor Beginn",IF(OR(C133&lt;Einstellungen!$B$2,D133&gt;Einstellungen!$B$3),"Außerhalb Planungszeitraum","")))</f>
        <v/>
      </c>
      <c r="L133" s="24">
        <f>IFERROR(IF(ROW()-1&gt;ROWS(Einstellungen!$F$2:$F$4),"",INDEX(Einstellungen!$F$2:$F$4,ROW()-1)),"")</f>
        <v/>
      </c>
      <c r="M133" s="24">
        <f>IFERROR(IF(ROW()-1&gt;ROWS(Team!$A$2:$A$51),"",INDEX(Team!$A$2:$A$51,ROW()-1)),"")</f>
        <v/>
      </c>
    </row>
    <row r="134">
      <c r="A134" s="15" t="n"/>
      <c r="B134" s="20" t="n"/>
      <c r="C134" s="33" t="n"/>
      <c r="D134" s="33" t="n"/>
      <c r="E134" s="20" t="n"/>
      <c r="F134" s="15" t="n"/>
      <c r="G134" s="22">
        <f>IF(B134="","",IFERROR(_xlfn.XLOOKUP(B134,Team!$A$2:$A$51,Team!$C$2:$C$51),""))</f>
        <v/>
      </c>
      <c r="H134" s="23">
        <f>IF(OR(B134="",C134="",D134=""),"",IFERROR(_xlfn.NETWORKDAYS.INTL(C134,D134,_xlfn.XLOOKUP(B134,Team!$A$2:$A$51,Team!$O$2:$O$51),Einstellungen!$B$12:$B$41),""))</f>
        <v/>
      </c>
      <c r="I134" s="18">
        <f>IF(OR(B134="",C134="",D134=""),"",IF(SUMPRODUCT(--($B$2:$B$201=B134),--($C$2:$C$201&lt;=D134),--($D$2:$D$201&gt;=C134),--($E$2:$E$201&lt;&gt;"Abgelehnt"),--(ROW($B$2:$B$201)&lt;&gt;ROW()))&gt;0,"Überschneidung",""))</f>
        <v/>
      </c>
      <c r="J134" s="18">
        <f>IF(OR(B134="",H134=""),"",IFERROR(IF(IF(E134="Beantragt",_xlfn.XLOOKUP(B134,Team!$A$2:$A$51,Team!$Q$2:$Q$51)-H134,_xlfn.XLOOKUP(B134,Team!$A$2:$A$51,Team!$Q$2:$Q$51))&lt;0,"Resttage würden negativ",""),"Kürzel fehlt im Team"))</f>
        <v/>
      </c>
      <c r="K134" s="18">
        <f>IF(OR(C134="",D134=""),"",IF(C134&gt;D134,"Ende vor Beginn",IF(OR(C134&lt;Einstellungen!$B$2,D134&gt;Einstellungen!$B$3),"Außerhalb Planungszeitraum","")))</f>
        <v/>
      </c>
      <c r="L134" s="24">
        <f>IFERROR(IF(ROW()-1&gt;ROWS(Einstellungen!$F$2:$F$4),"",INDEX(Einstellungen!$F$2:$F$4,ROW()-1)),"")</f>
        <v/>
      </c>
      <c r="M134" s="24">
        <f>IFERROR(IF(ROW()-1&gt;ROWS(Team!$A$2:$A$51),"",INDEX(Team!$A$2:$A$51,ROW()-1)),"")</f>
        <v/>
      </c>
    </row>
    <row r="135">
      <c r="A135" s="15" t="n"/>
      <c r="B135" s="20" t="n"/>
      <c r="C135" s="33" t="n"/>
      <c r="D135" s="33" t="n"/>
      <c r="E135" s="20" t="n"/>
      <c r="F135" s="15" t="n"/>
      <c r="G135" s="22">
        <f>IF(B135="","",IFERROR(_xlfn.XLOOKUP(B135,Team!$A$2:$A$51,Team!$C$2:$C$51),""))</f>
        <v/>
      </c>
      <c r="H135" s="23">
        <f>IF(OR(B135="",C135="",D135=""),"",IFERROR(_xlfn.NETWORKDAYS.INTL(C135,D135,_xlfn.XLOOKUP(B135,Team!$A$2:$A$51,Team!$O$2:$O$51),Einstellungen!$B$12:$B$41),""))</f>
        <v/>
      </c>
      <c r="I135" s="18">
        <f>IF(OR(B135="",C135="",D135=""),"",IF(SUMPRODUCT(--($B$2:$B$201=B135),--($C$2:$C$201&lt;=D135),--($D$2:$D$201&gt;=C135),--($E$2:$E$201&lt;&gt;"Abgelehnt"),--(ROW($B$2:$B$201)&lt;&gt;ROW()))&gt;0,"Überschneidung",""))</f>
        <v/>
      </c>
      <c r="J135" s="18">
        <f>IF(OR(B135="",H135=""),"",IFERROR(IF(IF(E135="Beantragt",_xlfn.XLOOKUP(B135,Team!$A$2:$A$51,Team!$Q$2:$Q$51)-H135,_xlfn.XLOOKUP(B135,Team!$A$2:$A$51,Team!$Q$2:$Q$51))&lt;0,"Resttage würden negativ",""),"Kürzel fehlt im Team"))</f>
        <v/>
      </c>
      <c r="K135" s="18">
        <f>IF(OR(C135="",D135=""),"",IF(C135&gt;D135,"Ende vor Beginn",IF(OR(C135&lt;Einstellungen!$B$2,D135&gt;Einstellungen!$B$3),"Außerhalb Planungszeitraum","")))</f>
        <v/>
      </c>
      <c r="L135" s="24">
        <f>IFERROR(IF(ROW()-1&gt;ROWS(Einstellungen!$F$2:$F$4),"",INDEX(Einstellungen!$F$2:$F$4,ROW()-1)),"")</f>
        <v/>
      </c>
      <c r="M135" s="24">
        <f>IFERROR(IF(ROW()-1&gt;ROWS(Team!$A$2:$A$51),"",INDEX(Team!$A$2:$A$51,ROW()-1)),"")</f>
        <v/>
      </c>
    </row>
    <row r="136">
      <c r="A136" s="15" t="n"/>
      <c r="B136" s="20" t="n"/>
      <c r="C136" s="33" t="n"/>
      <c r="D136" s="33" t="n"/>
      <c r="E136" s="20" t="n"/>
      <c r="F136" s="15" t="n"/>
      <c r="G136" s="22">
        <f>IF(B136="","",IFERROR(_xlfn.XLOOKUP(B136,Team!$A$2:$A$51,Team!$C$2:$C$51),""))</f>
        <v/>
      </c>
      <c r="H136" s="23">
        <f>IF(OR(B136="",C136="",D136=""),"",IFERROR(_xlfn.NETWORKDAYS.INTL(C136,D136,_xlfn.XLOOKUP(B136,Team!$A$2:$A$51,Team!$O$2:$O$51),Einstellungen!$B$12:$B$41),""))</f>
        <v/>
      </c>
      <c r="I136" s="18">
        <f>IF(OR(B136="",C136="",D136=""),"",IF(SUMPRODUCT(--($B$2:$B$201=B136),--($C$2:$C$201&lt;=D136),--($D$2:$D$201&gt;=C136),--($E$2:$E$201&lt;&gt;"Abgelehnt"),--(ROW($B$2:$B$201)&lt;&gt;ROW()))&gt;0,"Überschneidung",""))</f>
        <v/>
      </c>
      <c r="J136" s="18">
        <f>IF(OR(B136="",H136=""),"",IFERROR(IF(IF(E136="Beantragt",_xlfn.XLOOKUP(B136,Team!$A$2:$A$51,Team!$Q$2:$Q$51)-H136,_xlfn.XLOOKUP(B136,Team!$A$2:$A$51,Team!$Q$2:$Q$51))&lt;0,"Resttage würden negativ",""),"Kürzel fehlt im Team"))</f>
        <v/>
      </c>
      <c r="K136" s="18">
        <f>IF(OR(C136="",D136=""),"",IF(C136&gt;D136,"Ende vor Beginn",IF(OR(C136&lt;Einstellungen!$B$2,D136&gt;Einstellungen!$B$3),"Außerhalb Planungszeitraum","")))</f>
        <v/>
      </c>
      <c r="L136" s="24">
        <f>IFERROR(IF(ROW()-1&gt;ROWS(Einstellungen!$F$2:$F$4),"",INDEX(Einstellungen!$F$2:$F$4,ROW()-1)),"")</f>
        <v/>
      </c>
      <c r="M136" s="24">
        <f>IFERROR(IF(ROW()-1&gt;ROWS(Team!$A$2:$A$51),"",INDEX(Team!$A$2:$A$51,ROW()-1)),"")</f>
        <v/>
      </c>
    </row>
    <row r="137">
      <c r="A137" s="15" t="n"/>
      <c r="B137" s="20" t="n"/>
      <c r="C137" s="33" t="n"/>
      <c r="D137" s="33" t="n"/>
      <c r="E137" s="20" t="n"/>
      <c r="F137" s="15" t="n"/>
      <c r="G137" s="22">
        <f>IF(B137="","",IFERROR(_xlfn.XLOOKUP(B137,Team!$A$2:$A$51,Team!$C$2:$C$51),""))</f>
        <v/>
      </c>
      <c r="H137" s="23">
        <f>IF(OR(B137="",C137="",D137=""),"",IFERROR(_xlfn.NETWORKDAYS.INTL(C137,D137,_xlfn.XLOOKUP(B137,Team!$A$2:$A$51,Team!$O$2:$O$51),Einstellungen!$B$12:$B$41),""))</f>
        <v/>
      </c>
      <c r="I137" s="18">
        <f>IF(OR(B137="",C137="",D137=""),"",IF(SUMPRODUCT(--($B$2:$B$201=B137),--($C$2:$C$201&lt;=D137),--($D$2:$D$201&gt;=C137),--($E$2:$E$201&lt;&gt;"Abgelehnt"),--(ROW($B$2:$B$201)&lt;&gt;ROW()))&gt;0,"Überschneidung",""))</f>
        <v/>
      </c>
      <c r="J137" s="18">
        <f>IF(OR(B137="",H137=""),"",IFERROR(IF(IF(E137="Beantragt",_xlfn.XLOOKUP(B137,Team!$A$2:$A$51,Team!$Q$2:$Q$51)-H137,_xlfn.XLOOKUP(B137,Team!$A$2:$A$51,Team!$Q$2:$Q$51))&lt;0,"Resttage würden negativ",""),"Kürzel fehlt im Team"))</f>
        <v/>
      </c>
      <c r="K137" s="18">
        <f>IF(OR(C137="",D137=""),"",IF(C137&gt;D137,"Ende vor Beginn",IF(OR(C137&lt;Einstellungen!$B$2,D137&gt;Einstellungen!$B$3),"Außerhalb Planungszeitraum","")))</f>
        <v/>
      </c>
      <c r="L137" s="24">
        <f>IFERROR(IF(ROW()-1&gt;ROWS(Einstellungen!$F$2:$F$4),"",INDEX(Einstellungen!$F$2:$F$4,ROW()-1)),"")</f>
        <v/>
      </c>
      <c r="M137" s="24">
        <f>IFERROR(IF(ROW()-1&gt;ROWS(Team!$A$2:$A$51),"",INDEX(Team!$A$2:$A$51,ROW()-1)),"")</f>
        <v/>
      </c>
    </row>
    <row r="138">
      <c r="A138" s="15" t="n"/>
      <c r="B138" s="20" t="n"/>
      <c r="C138" s="33" t="n"/>
      <c r="D138" s="33" t="n"/>
      <c r="E138" s="20" t="n"/>
      <c r="F138" s="15" t="n"/>
      <c r="G138" s="22">
        <f>IF(B138="","",IFERROR(_xlfn.XLOOKUP(B138,Team!$A$2:$A$51,Team!$C$2:$C$51),""))</f>
        <v/>
      </c>
      <c r="H138" s="23">
        <f>IF(OR(B138="",C138="",D138=""),"",IFERROR(_xlfn.NETWORKDAYS.INTL(C138,D138,_xlfn.XLOOKUP(B138,Team!$A$2:$A$51,Team!$O$2:$O$51),Einstellungen!$B$12:$B$41),""))</f>
        <v/>
      </c>
      <c r="I138" s="18">
        <f>IF(OR(B138="",C138="",D138=""),"",IF(SUMPRODUCT(--($B$2:$B$201=B138),--($C$2:$C$201&lt;=D138),--($D$2:$D$201&gt;=C138),--($E$2:$E$201&lt;&gt;"Abgelehnt"),--(ROW($B$2:$B$201)&lt;&gt;ROW()))&gt;0,"Überschneidung",""))</f>
        <v/>
      </c>
      <c r="J138" s="18">
        <f>IF(OR(B138="",H138=""),"",IFERROR(IF(IF(E138="Beantragt",_xlfn.XLOOKUP(B138,Team!$A$2:$A$51,Team!$Q$2:$Q$51)-H138,_xlfn.XLOOKUP(B138,Team!$A$2:$A$51,Team!$Q$2:$Q$51))&lt;0,"Resttage würden negativ",""),"Kürzel fehlt im Team"))</f>
        <v/>
      </c>
      <c r="K138" s="18">
        <f>IF(OR(C138="",D138=""),"",IF(C138&gt;D138,"Ende vor Beginn",IF(OR(C138&lt;Einstellungen!$B$2,D138&gt;Einstellungen!$B$3),"Außerhalb Planungszeitraum","")))</f>
        <v/>
      </c>
      <c r="L138" s="24">
        <f>IFERROR(IF(ROW()-1&gt;ROWS(Einstellungen!$F$2:$F$4),"",INDEX(Einstellungen!$F$2:$F$4,ROW()-1)),"")</f>
        <v/>
      </c>
      <c r="M138" s="24">
        <f>IFERROR(IF(ROW()-1&gt;ROWS(Team!$A$2:$A$51),"",INDEX(Team!$A$2:$A$51,ROW()-1)),"")</f>
        <v/>
      </c>
    </row>
    <row r="139">
      <c r="A139" s="15" t="n"/>
      <c r="B139" s="20" t="n"/>
      <c r="C139" s="33" t="n"/>
      <c r="D139" s="33" t="n"/>
      <c r="E139" s="20" t="n"/>
      <c r="F139" s="15" t="n"/>
      <c r="G139" s="22">
        <f>IF(B139="","",IFERROR(_xlfn.XLOOKUP(B139,Team!$A$2:$A$51,Team!$C$2:$C$51),""))</f>
        <v/>
      </c>
      <c r="H139" s="23">
        <f>IF(OR(B139="",C139="",D139=""),"",IFERROR(_xlfn.NETWORKDAYS.INTL(C139,D139,_xlfn.XLOOKUP(B139,Team!$A$2:$A$51,Team!$O$2:$O$51),Einstellungen!$B$12:$B$41),""))</f>
        <v/>
      </c>
      <c r="I139" s="18">
        <f>IF(OR(B139="",C139="",D139=""),"",IF(SUMPRODUCT(--($B$2:$B$201=B139),--($C$2:$C$201&lt;=D139),--($D$2:$D$201&gt;=C139),--($E$2:$E$201&lt;&gt;"Abgelehnt"),--(ROW($B$2:$B$201)&lt;&gt;ROW()))&gt;0,"Überschneidung",""))</f>
        <v/>
      </c>
      <c r="J139" s="18">
        <f>IF(OR(B139="",H139=""),"",IFERROR(IF(IF(E139="Beantragt",_xlfn.XLOOKUP(B139,Team!$A$2:$A$51,Team!$Q$2:$Q$51)-H139,_xlfn.XLOOKUP(B139,Team!$A$2:$A$51,Team!$Q$2:$Q$51))&lt;0,"Resttage würden negativ",""),"Kürzel fehlt im Team"))</f>
        <v/>
      </c>
      <c r="K139" s="18">
        <f>IF(OR(C139="",D139=""),"",IF(C139&gt;D139,"Ende vor Beginn",IF(OR(C139&lt;Einstellungen!$B$2,D139&gt;Einstellungen!$B$3),"Außerhalb Planungszeitraum","")))</f>
        <v/>
      </c>
      <c r="L139" s="24">
        <f>IFERROR(IF(ROW()-1&gt;ROWS(Einstellungen!$F$2:$F$4),"",INDEX(Einstellungen!$F$2:$F$4,ROW()-1)),"")</f>
        <v/>
      </c>
      <c r="M139" s="24">
        <f>IFERROR(IF(ROW()-1&gt;ROWS(Team!$A$2:$A$51),"",INDEX(Team!$A$2:$A$51,ROW()-1)),"")</f>
        <v/>
      </c>
    </row>
    <row r="140">
      <c r="A140" s="15" t="n"/>
      <c r="B140" s="20" t="n"/>
      <c r="C140" s="33" t="n"/>
      <c r="D140" s="33" t="n"/>
      <c r="E140" s="20" t="n"/>
      <c r="F140" s="15" t="n"/>
      <c r="G140" s="22">
        <f>IF(B140="","",IFERROR(_xlfn.XLOOKUP(B140,Team!$A$2:$A$51,Team!$C$2:$C$51),""))</f>
        <v/>
      </c>
      <c r="H140" s="23">
        <f>IF(OR(B140="",C140="",D140=""),"",IFERROR(_xlfn.NETWORKDAYS.INTL(C140,D140,_xlfn.XLOOKUP(B140,Team!$A$2:$A$51,Team!$O$2:$O$51),Einstellungen!$B$12:$B$41),""))</f>
        <v/>
      </c>
      <c r="I140" s="18">
        <f>IF(OR(B140="",C140="",D140=""),"",IF(SUMPRODUCT(--($B$2:$B$201=B140),--($C$2:$C$201&lt;=D140),--($D$2:$D$201&gt;=C140),--($E$2:$E$201&lt;&gt;"Abgelehnt"),--(ROW($B$2:$B$201)&lt;&gt;ROW()))&gt;0,"Überschneidung",""))</f>
        <v/>
      </c>
      <c r="J140" s="18">
        <f>IF(OR(B140="",H140=""),"",IFERROR(IF(IF(E140="Beantragt",_xlfn.XLOOKUP(B140,Team!$A$2:$A$51,Team!$Q$2:$Q$51)-H140,_xlfn.XLOOKUP(B140,Team!$A$2:$A$51,Team!$Q$2:$Q$51))&lt;0,"Resttage würden negativ",""),"Kürzel fehlt im Team"))</f>
        <v/>
      </c>
      <c r="K140" s="18">
        <f>IF(OR(C140="",D140=""),"",IF(C140&gt;D140,"Ende vor Beginn",IF(OR(C140&lt;Einstellungen!$B$2,D140&gt;Einstellungen!$B$3),"Außerhalb Planungszeitraum","")))</f>
        <v/>
      </c>
      <c r="L140" s="24">
        <f>IFERROR(IF(ROW()-1&gt;ROWS(Einstellungen!$F$2:$F$4),"",INDEX(Einstellungen!$F$2:$F$4,ROW()-1)),"")</f>
        <v/>
      </c>
      <c r="M140" s="24">
        <f>IFERROR(IF(ROW()-1&gt;ROWS(Team!$A$2:$A$51),"",INDEX(Team!$A$2:$A$51,ROW()-1)),"")</f>
        <v/>
      </c>
    </row>
    <row r="141">
      <c r="A141" s="15" t="n"/>
      <c r="B141" s="20" t="n"/>
      <c r="C141" s="33" t="n"/>
      <c r="D141" s="33" t="n"/>
      <c r="E141" s="20" t="n"/>
      <c r="F141" s="15" t="n"/>
      <c r="G141" s="22">
        <f>IF(B141="","",IFERROR(_xlfn.XLOOKUP(B141,Team!$A$2:$A$51,Team!$C$2:$C$51),""))</f>
        <v/>
      </c>
      <c r="H141" s="23">
        <f>IF(OR(B141="",C141="",D141=""),"",IFERROR(_xlfn.NETWORKDAYS.INTL(C141,D141,_xlfn.XLOOKUP(B141,Team!$A$2:$A$51,Team!$O$2:$O$51),Einstellungen!$B$12:$B$41),""))</f>
        <v/>
      </c>
      <c r="I141" s="18">
        <f>IF(OR(B141="",C141="",D141=""),"",IF(SUMPRODUCT(--($B$2:$B$201=B141),--($C$2:$C$201&lt;=D141),--($D$2:$D$201&gt;=C141),--($E$2:$E$201&lt;&gt;"Abgelehnt"),--(ROW($B$2:$B$201)&lt;&gt;ROW()))&gt;0,"Überschneidung",""))</f>
        <v/>
      </c>
      <c r="J141" s="18">
        <f>IF(OR(B141="",H141=""),"",IFERROR(IF(IF(E141="Beantragt",_xlfn.XLOOKUP(B141,Team!$A$2:$A$51,Team!$Q$2:$Q$51)-H141,_xlfn.XLOOKUP(B141,Team!$A$2:$A$51,Team!$Q$2:$Q$51))&lt;0,"Resttage würden negativ",""),"Kürzel fehlt im Team"))</f>
        <v/>
      </c>
      <c r="K141" s="18">
        <f>IF(OR(C141="",D141=""),"",IF(C141&gt;D141,"Ende vor Beginn",IF(OR(C141&lt;Einstellungen!$B$2,D141&gt;Einstellungen!$B$3),"Außerhalb Planungszeitraum","")))</f>
        <v/>
      </c>
      <c r="L141" s="24">
        <f>IFERROR(IF(ROW()-1&gt;ROWS(Einstellungen!$F$2:$F$4),"",INDEX(Einstellungen!$F$2:$F$4,ROW()-1)),"")</f>
        <v/>
      </c>
      <c r="M141" s="24">
        <f>IFERROR(IF(ROW()-1&gt;ROWS(Team!$A$2:$A$51),"",INDEX(Team!$A$2:$A$51,ROW()-1)),"")</f>
        <v/>
      </c>
    </row>
    <row r="142">
      <c r="A142" s="15" t="n"/>
      <c r="B142" s="20" t="n"/>
      <c r="C142" s="33" t="n"/>
      <c r="D142" s="33" t="n"/>
      <c r="E142" s="20" t="n"/>
      <c r="F142" s="15" t="n"/>
      <c r="G142" s="22">
        <f>IF(B142="","",IFERROR(_xlfn.XLOOKUP(B142,Team!$A$2:$A$51,Team!$C$2:$C$51),""))</f>
        <v/>
      </c>
      <c r="H142" s="23">
        <f>IF(OR(B142="",C142="",D142=""),"",IFERROR(_xlfn.NETWORKDAYS.INTL(C142,D142,_xlfn.XLOOKUP(B142,Team!$A$2:$A$51,Team!$O$2:$O$51),Einstellungen!$B$12:$B$41),""))</f>
        <v/>
      </c>
      <c r="I142" s="18">
        <f>IF(OR(B142="",C142="",D142=""),"",IF(SUMPRODUCT(--($B$2:$B$201=B142),--($C$2:$C$201&lt;=D142),--($D$2:$D$201&gt;=C142),--($E$2:$E$201&lt;&gt;"Abgelehnt"),--(ROW($B$2:$B$201)&lt;&gt;ROW()))&gt;0,"Überschneidung",""))</f>
        <v/>
      </c>
      <c r="J142" s="18">
        <f>IF(OR(B142="",H142=""),"",IFERROR(IF(IF(E142="Beantragt",_xlfn.XLOOKUP(B142,Team!$A$2:$A$51,Team!$Q$2:$Q$51)-H142,_xlfn.XLOOKUP(B142,Team!$A$2:$A$51,Team!$Q$2:$Q$51))&lt;0,"Resttage würden negativ",""),"Kürzel fehlt im Team"))</f>
        <v/>
      </c>
      <c r="K142" s="18">
        <f>IF(OR(C142="",D142=""),"",IF(C142&gt;D142,"Ende vor Beginn",IF(OR(C142&lt;Einstellungen!$B$2,D142&gt;Einstellungen!$B$3),"Außerhalb Planungszeitraum","")))</f>
        <v/>
      </c>
      <c r="L142" s="24">
        <f>IFERROR(IF(ROW()-1&gt;ROWS(Einstellungen!$F$2:$F$4),"",INDEX(Einstellungen!$F$2:$F$4,ROW()-1)),"")</f>
        <v/>
      </c>
      <c r="M142" s="24">
        <f>IFERROR(IF(ROW()-1&gt;ROWS(Team!$A$2:$A$51),"",INDEX(Team!$A$2:$A$51,ROW()-1)),"")</f>
        <v/>
      </c>
    </row>
    <row r="143">
      <c r="A143" s="15" t="n"/>
      <c r="B143" s="20" t="n"/>
      <c r="C143" s="33" t="n"/>
      <c r="D143" s="33" t="n"/>
      <c r="E143" s="20" t="n"/>
      <c r="F143" s="15" t="n"/>
      <c r="G143" s="22">
        <f>IF(B143="","",IFERROR(_xlfn.XLOOKUP(B143,Team!$A$2:$A$51,Team!$C$2:$C$51),""))</f>
        <v/>
      </c>
      <c r="H143" s="23">
        <f>IF(OR(B143="",C143="",D143=""),"",IFERROR(_xlfn.NETWORKDAYS.INTL(C143,D143,_xlfn.XLOOKUP(B143,Team!$A$2:$A$51,Team!$O$2:$O$51),Einstellungen!$B$12:$B$41),""))</f>
        <v/>
      </c>
      <c r="I143" s="18">
        <f>IF(OR(B143="",C143="",D143=""),"",IF(SUMPRODUCT(--($B$2:$B$201=B143),--($C$2:$C$201&lt;=D143),--($D$2:$D$201&gt;=C143),--($E$2:$E$201&lt;&gt;"Abgelehnt"),--(ROW($B$2:$B$201)&lt;&gt;ROW()))&gt;0,"Überschneidung",""))</f>
        <v/>
      </c>
      <c r="J143" s="18">
        <f>IF(OR(B143="",H143=""),"",IFERROR(IF(IF(E143="Beantragt",_xlfn.XLOOKUP(B143,Team!$A$2:$A$51,Team!$Q$2:$Q$51)-H143,_xlfn.XLOOKUP(B143,Team!$A$2:$A$51,Team!$Q$2:$Q$51))&lt;0,"Resttage würden negativ",""),"Kürzel fehlt im Team"))</f>
        <v/>
      </c>
      <c r="K143" s="18">
        <f>IF(OR(C143="",D143=""),"",IF(C143&gt;D143,"Ende vor Beginn",IF(OR(C143&lt;Einstellungen!$B$2,D143&gt;Einstellungen!$B$3),"Außerhalb Planungszeitraum","")))</f>
        <v/>
      </c>
      <c r="L143" s="24">
        <f>IFERROR(IF(ROW()-1&gt;ROWS(Einstellungen!$F$2:$F$4),"",INDEX(Einstellungen!$F$2:$F$4,ROW()-1)),"")</f>
        <v/>
      </c>
      <c r="M143" s="24">
        <f>IFERROR(IF(ROW()-1&gt;ROWS(Team!$A$2:$A$51),"",INDEX(Team!$A$2:$A$51,ROW()-1)),"")</f>
        <v/>
      </c>
    </row>
    <row r="144">
      <c r="A144" s="15" t="n"/>
      <c r="B144" s="20" t="n"/>
      <c r="C144" s="33" t="n"/>
      <c r="D144" s="33" t="n"/>
      <c r="E144" s="20" t="n"/>
      <c r="F144" s="15" t="n"/>
      <c r="G144" s="22">
        <f>IF(B144="","",IFERROR(_xlfn.XLOOKUP(B144,Team!$A$2:$A$51,Team!$C$2:$C$51),""))</f>
        <v/>
      </c>
      <c r="H144" s="23">
        <f>IF(OR(B144="",C144="",D144=""),"",IFERROR(_xlfn.NETWORKDAYS.INTL(C144,D144,_xlfn.XLOOKUP(B144,Team!$A$2:$A$51,Team!$O$2:$O$51),Einstellungen!$B$12:$B$41),""))</f>
        <v/>
      </c>
      <c r="I144" s="18">
        <f>IF(OR(B144="",C144="",D144=""),"",IF(SUMPRODUCT(--($B$2:$B$201=B144),--($C$2:$C$201&lt;=D144),--($D$2:$D$201&gt;=C144),--($E$2:$E$201&lt;&gt;"Abgelehnt"),--(ROW($B$2:$B$201)&lt;&gt;ROW()))&gt;0,"Überschneidung",""))</f>
        <v/>
      </c>
      <c r="J144" s="18">
        <f>IF(OR(B144="",H144=""),"",IFERROR(IF(IF(E144="Beantragt",_xlfn.XLOOKUP(B144,Team!$A$2:$A$51,Team!$Q$2:$Q$51)-H144,_xlfn.XLOOKUP(B144,Team!$A$2:$A$51,Team!$Q$2:$Q$51))&lt;0,"Resttage würden negativ",""),"Kürzel fehlt im Team"))</f>
        <v/>
      </c>
      <c r="K144" s="18">
        <f>IF(OR(C144="",D144=""),"",IF(C144&gt;D144,"Ende vor Beginn",IF(OR(C144&lt;Einstellungen!$B$2,D144&gt;Einstellungen!$B$3),"Außerhalb Planungszeitraum","")))</f>
        <v/>
      </c>
      <c r="L144" s="24">
        <f>IFERROR(IF(ROW()-1&gt;ROWS(Einstellungen!$F$2:$F$4),"",INDEX(Einstellungen!$F$2:$F$4,ROW()-1)),"")</f>
        <v/>
      </c>
      <c r="M144" s="24">
        <f>IFERROR(IF(ROW()-1&gt;ROWS(Team!$A$2:$A$51),"",INDEX(Team!$A$2:$A$51,ROW()-1)),"")</f>
        <v/>
      </c>
    </row>
    <row r="145">
      <c r="A145" s="15" t="n"/>
      <c r="B145" s="20" t="n"/>
      <c r="C145" s="33" t="n"/>
      <c r="D145" s="33" t="n"/>
      <c r="E145" s="20" t="n"/>
      <c r="F145" s="15" t="n"/>
      <c r="G145" s="22">
        <f>IF(B145="","",IFERROR(_xlfn.XLOOKUP(B145,Team!$A$2:$A$51,Team!$C$2:$C$51),""))</f>
        <v/>
      </c>
      <c r="H145" s="23">
        <f>IF(OR(B145="",C145="",D145=""),"",IFERROR(_xlfn.NETWORKDAYS.INTL(C145,D145,_xlfn.XLOOKUP(B145,Team!$A$2:$A$51,Team!$O$2:$O$51),Einstellungen!$B$12:$B$41),""))</f>
        <v/>
      </c>
      <c r="I145" s="18">
        <f>IF(OR(B145="",C145="",D145=""),"",IF(SUMPRODUCT(--($B$2:$B$201=B145),--($C$2:$C$201&lt;=D145),--($D$2:$D$201&gt;=C145),--($E$2:$E$201&lt;&gt;"Abgelehnt"),--(ROW($B$2:$B$201)&lt;&gt;ROW()))&gt;0,"Überschneidung",""))</f>
        <v/>
      </c>
      <c r="J145" s="18">
        <f>IF(OR(B145="",H145=""),"",IFERROR(IF(IF(E145="Beantragt",_xlfn.XLOOKUP(B145,Team!$A$2:$A$51,Team!$Q$2:$Q$51)-H145,_xlfn.XLOOKUP(B145,Team!$A$2:$A$51,Team!$Q$2:$Q$51))&lt;0,"Resttage würden negativ",""),"Kürzel fehlt im Team"))</f>
        <v/>
      </c>
      <c r="K145" s="18">
        <f>IF(OR(C145="",D145=""),"",IF(C145&gt;D145,"Ende vor Beginn",IF(OR(C145&lt;Einstellungen!$B$2,D145&gt;Einstellungen!$B$3),"Außerhalb Planungszeitraum","")))</f>
        <v/>
      </c>
      <c r="L145" s="24">
        <f>IFERROR(IF(ROW()-1&gt;ROWS(Einstellungen!$F$2:$F$4),"",INDEX(Einstellungen!$F$2:$F$4,ROW()-1)),"")</f>
        <v/>
      </c>
      <c r="M145" s="24">
        <f>IFERROR(IF(ROW()-1&gt;ROWS(Team!$A$2:$A$51),"",INDEX(Team!$A$2:$A$51,ROW()-1)),"")</f>
        <v/>
      </c>
    </row>
    <row r="146">
      <c r="A146" s="15" t="n"/>
      <c r="B146" s="20" t="n"/>
      <c r="C146" s="33" t="n"/>
      <c r="D146" s="33" t="n"/>
      <c r="E146" s="20" t="n"/>
      <c r="F146" s="15" t="n"/>
      <c r="G146" s="22">
        <f>IF(B146="","",IFERROR(_xlfn.XLOOKUP(B146,Team!$A$2:$A$51,Team!$C$2:$C$51),""))</f>
        <v/>
      </c>
      <c r="H146" s="23">
        <f>IF(OR(B146="",C146="",D146=""),"",IFERROR(_xlfn.NETWORKDAYS.INTL(C146,D146,_xlfn.XLOOKUP(B146,Team!$A$2:$A$51,Team!$O$2:$O$51),Einstellungen!$B$12:$B$41),""))</f>
        <v/>
      </c>
      <c r="I146" s="18">
        <f>IF(OR(B146="",C146="",D146=""),"",IF(SUMPRODUCT(--($B$2:$B$201=B146),--($C$2:$C$201&lt;=D146),--($D$2:$D$201&gt;=C146),--($E$2:$E$201&lt;&gt;"Abgelehnt"),--(ROW($B$2:$B$201)&lt;&gt;ROW()))&gt;0,"Überschneidung",""))</f>
        <v/>
      </c>
      <c r="J146" s="18">
        <f>IF(OR(B146="",H146=""),"",IFERROR(IF(IF(E146="Beantragt",_xlfn.XLOOKUP(B146,Team!$A$2:$A$51,Team!$Q$2:$Q$51)-H146,_xlfn.XLOOKUP(B146,Team!$A$2:$A$51,Team!$Q$2:$Q$51))&lt;0,"Resttage würden negativ",""),"Kürzel fehlt im Team"))</f>
        <v/>
      </c>
      <c r="K146" s="18">
        <f>IF(OR(C146="",D146=""),"",IF(C146&gt;D146,"Ende vor Beginn",IF(OR(C146&lt;Einstellungen!$B$2,D146&gt;Einstellungen!$B$3),"Außerhalb Planungszeitraum","")))</f>
        <v/>
      </c>
      <c r="L146" s="24">
        <f>IFERROR(IF(ROW()-1&gt;ROWS(Einstellungen!$F$2:$F$4),"",INDEX(Einstellungen!$F$2:$F$4,ROW()-1)),"")</f>
        <v/>
      </c>
      <c r="M146" s="24">
        <f>IFERROR(IF(ROW()-1&gt;ROWS(Team!$A$2:$A$51),"",INDEX(Team!$A$2:$A$51,ROW()-1)),"")</f>
        <v/>
      </c>
    </row>
    <row r="147">
      <c r="A147" s="15" t="n"/>
      <c r="B147" s="20" t="n"/>
      <c r="C147" s="33" t="n"/>
      <c r="D147" s="33" t="n"/>
      <c r="E147" s="20" t="n"/>
      <c r="F147" s="15" t="n"/>
      <c r="G147" s="22">
        <f>IF(B147="","",IFERROR(_xlfn.XLOOKUP(B147,Team!$A$2:$A$51,Team!$C$2:$C$51),""))</f>
        <v/>
      </c>
      <c r="H147" s="23">
        <f>IF(OR(B147="",C147="",D147=""),"",IFERROR(_xlfn.NETWORKDAYS.INTL(C147,D147,_xlfn.XLOOKUP(B147,Team!$A$2:$A$51,Team!$O$2:$O$51),Einstellungen!$B$12:$B$41),""))</f>
        <v/>
      </c>
      <c r="I147" s="18">
        <f>IF(OR(B147="",C147="",D147=""),"",IF(SUMPRODUCT(--($B$2:$B$201=B147),--($C$2:$C$201&lt;=D147),--($D$2:$D$201&gt;=C147),--($E$2:$E$201&lt;&gt;"Abgelehnt"),--(ROW($B$2:$B$201)&lt;&gt;ROW()))&gt;0,"Überschneidung",""))</f>
        <v/>
      </c>
      <c r="J147" s="18">
        <f>IF(OR(B147="",H147=""),"",IFERROR(IF(IF(E147="Beantragt",_xlfn.XLOOKUP(B147,Team!$A$2:$A$51,Team!$Q$2:$Q$51)-H147,_xlfn.XLOOKUP(B147,Team!$A$2:$A$51,Team!$Q$2:$Q$51))&lt;0,"Resttage würden negativ",""),"Kürzel fehlt im Team"))</f>
        <v/>
      </c>
      <c r="K147" s="18">
        <f>IF(OR(C147="",D147=""),"",IF(C147&gt;D147,"Ende vor Beginn",IF(OR(C147&lt;Einstellungen!$B$2,D147&gt;Einstellungen!$B$3),"Außerhalb Planungszeitraum","")))</f>
        <v/>
      </c>
      <c r="L147" s="24">
        <f>IFERROR(IF(ROW()-1&gt;ROWS(Einstellungen!$F$2:$F$4),"",INDEX(Einstellungen!$F$2:$F$4,ROW()-1)),"")</f>
        <v/>
      </c>
      <c r="M147" s="24">
        <f>IFERROR(IF(ROW()-1&gt;ROWS(Team!$A$2:$A$51),"",INDEX(Team!$A$2:$A$51,ROW()-1)),"")</f>
        <v/>
      </c>
    </row>
    <row r="148">
      <c r="A148" s="15" t="n"/>
      <c r="B148" s="20" t="n"/>
      <c r="C148" s="33" t="n"/>
      <c r="D148" s="33" t="n"/>
      <c r="E148" s="20" t="n"/>
      <c r="F148" s="15" t="n"/>
      <c r="G148" s="22">
        <f>IF(B148="","",IFERROR(_xlfn.XLOOKUP(B148,Team!$A$2:$A$51,Team!$C$2:$C$51),""))</f>
        <v/>
      </c>
      <c r="H148" s="23">
        <f>IF(OR(B148="",C148="",D148=""),"",IFERROR(_xlfn.NETWORKDAYS.INTL(C148,D148,_xlfn.XLOOKUP(B148,Team!$A$2:$A$51,Team!$O$2:$O$51),Einstellungen!$B$12:$B$41),""))</f>
        <v/>
      </c>
      <c r="I148" s="18">
        <f>IF(OR(B148="",C148="",D148=""),"",IF(SUMPRODUCT(--($B$2:$B$201=B148),--($C$2:$C$201&lt;=D148),--($D$2:$D$201&gt;=C148),--($E$2:$E$201&lt;&gt;"Abgelehnt"),--(ROW($B$2:$B$201)&lt;&gt;ROW()))&gt;0,"Überschneidung",""))</f>
        <v/>
      </c>
      <c r="J148" s="18">
        <f>IF(OR(B148="",H148=""),"",IFERROR(IF(IF(E148="Beantragt",_xlfn.XLOOKUP(B148,Team!$A$2:$A$51,Team!$Q$2:$Q$51)-H148,_xlfn.XLOOKUP(B148,Team!$A$2:$A$51,Team!$Q$2:$Q$51))&lt;0,"Resttage würden negativ",""),"Kürzel fehlt im Team"))</f>
        <v/>
      </c>
      <c r="K148" s="18">
        <f>IF(OR(C148="",D148=""),"",IF(C148&gt;D148,"Ende vor Beginn",IF(OR(C148&lt;Einstellungen!$B$2,D148&gt;Einstellungen!$B$3),"Außerhalb Planungszeitraum","")))</f>
        <v/>
      </c>
      <c r="L148" s="24">
        <f>IFERROR(IF(ROW()-1&gt;ROWS(Einstellungen!$F$2:$F$4),"",INDEX(Einstellungen!$F$2:$F$4,ROW()-1)),"")</f>
        <v/>
      </c>
      <c r="M148" s="24">
        <f>IFERROR(IF(ROW()-1&gt;ROWS(Team!$A$2:$A$51),"",INDEX(Team!$A$2:$A$51,ROW()-1)),"")</f>
        <v/>
      </c>
    </row>
    <row r="149">
      <c r="A149" s="15" t="n"/>
      <c r="B149" s="20" t="n"/>
      <c r="C149" s="33" t="n"/>
      <c r="D149" s="33" t="n"/>
      <c r="E149" s="20" t="n"/>
      <c r="F149" s="15" t="n"/>
      <c r="G149" s="22">
        <f>IF(B149="","",IFERROR(_xlfn.XLOOKUP(B149,Team!$A$2:$A$51,Team!$C$2:$C$51),""))</f>
        <v/>
      </c>
      <c r="H149" s="23">
        <f>IF(OR(B149="",C149="",D149=""),"",IFERROR(_xlfn.NETWORKDAYS.INTL(C149,D149,_xlfn.XLOOKUP(B149,Team!$A$2:$A$51,Team!$O$2:$O$51),Einstellungen!$B$12:$B$41),""))</f>
        <v/>
      </c>
      <c r="I149" s="18">
        <f>IF(OR(B149="",C149="",D149=""),"",IF(SUMPRODUCT(--($B$2:$B$201=B149),--($C$2:$C$201&lt;=D149),--($D$2:$D$201&gt;=C149),--($E$2:$E$201&lt;&gt;"Abgelehnt"),--(ROW($B$2:$B$201)&lt;&gt;ROW()))&gt;0,"Überschneidung",""))</f>
        <v/>
      </c>
      <c r="J149" s="18">
        <f>IF(OR(B149="",H149=""),"",IFERROR(IF(IF(E149="Beantragt",_xlfn.XLOOKUP(B149,Team!$A$2:$A$51,Team!$Q$2:$Q$51)-H149,_xlfn.XLOOKUP(B149,Team!$A$2:$A$51,Team!$Q$2:$Q$51))&lt;0,"Resttage würden negativ",""),"Kürzel fehlt im Team"))</f>
        <v/>
      </c>
      <c r="K149" s="18">
        <f>IF(OR(C149="",D149=""),"",IF(C149&gt;D149,"Ende vor Beginn",IF(OR(C149&lt;Einstellungen!$B$2,D149&gt;Einstellungen!$B$3),"Außerhalb Planungszeitraum","")))</f>
        <v/>
      </c>
      <c r="L149" s="24">
        <f>IFERROR(IF(ROW()-1&gt;ROWS(Einstellungen!$F$2:$F$4),"",INDEX(Einstellungen!$F$2:$F$4,ROW()-1)),"")</f>
        <v/>
      </c>
      <c r="M149" s="24">
        <f>IFERROR(IF(ROW()-1&gt;ROWS(Team!$A$2:$A$51),"",INDEX(Team!$A$2:$A$51,ROW()-1)),"")</f>
        <v/>
      </c>
    </row>
    <row r="150">
      <c r="A150" s="15" t="n"/>
      <c r="B150" s="20" t="n"/>
      <c r="C150" s="33" t="n"/>
      <c r="D150" s="33" t="n"/>
      <c r="E150" s="20" t="n"/>
      <c r="F150" s="15" t="n"/>
      <c r="G150" s="22">
        <f>IF(B150="","",IFERROR(_xlfn.XLOOKUP(B150,Team!$A$2:$A$51,Team!$C$2:$C$51),""))</f>
        <v/>
      </c>
      <c r="H150" s="23">
        <f>IF(OR(B150="",C150="",D150=""),"",IFERROR(_xlfn.NETWORKDAYS.INTL(C150,D150,_xlfn.XLOOKUP(B150,Team!$A$2:$A$51,Team!$O$2:$O$51),Einstellungen!$B$12:$B$41),""))</f>
        <v/>
      </c>
      <c r="I150" s="18">
        <f>IF(OR(B150="",C150="",D150=""),"",IF(SUMPRODUCT(--($B$2:$B$201=B150),--($C$2:$C$201&lt;=D150),--($D$2:$D$201&gt;=C150),--($E$2:$E$201&lt;&gt;"Abgelehnt"),--(ROW($B$2:$B$201)&lt;&gt;ROW()))&gt;0,"Überschneidung",""))</f>
        <v/>
      </c>
      <c r="J150" s="18">
        <f>IF(OR(B150="",H150=""),"",IFERROR(IF(IF(E150="Beantragt",_xlfn.XLOOKUP(B150,Team!$A$2:$A$51,Team!$Q$2:$Q$51)-H150,_xlfn.XLOOKUP(B150,Team!$A$2:$A$51,Team!$Q$2:$Q$51))&lt;0,"Resttage würden negativ",""),"Kürzel fehlt im Team"))</f>
        <v/>
      </c>
      <c r="K150" s="18">
        <f>IF(OR(C150="",D150=""),"",IF(C150&gt;D150,"Ende vor Beginn",IF(OR(C150&lt;Einstellungen!$B$2,D150&gt;Einstellungen!$B$3),"Außerhalb Planungszeitraum","")))</f>
        <v/>
      </c>
      <c r="L150" s="24">
        <f>IFERROR(IF(ROW()-1&gt;ROWS(Einstellungen!$F$2:$F$4),"",INDEX(Einstellungen!$F$2:$F$4,ROW()-1)),"")</f>
        <v/>
      </c>
      <c r="M150" s="24">
        <f>IFERROR(IF(ROW()-1&gt;ROWS(Team!$A$2:$A$51),"",INDEX(Team!$A$2:$A$51,ROW()-1)),"")</f>
        <v/>
      </c>
    </row>
    <row r="151">
      <c r="A151" s="15" t="n"/>
      <c r="B151" s="20" t="n"/>
      <c r="C151" s="33" t="n"/>
      <c r="D151" s="33" t="n"/>
      <c r="E151" s="20" t="n"/>
      <c r="F151" s="15" t="n"/>
      <c r="G151" s="22">
        <f>IF(B151="","",IFERROR(_xlfn.XLOOKUP(B151,Team!$A$2:$A$51,Team!$C$2:$C$51),""))</f>
        <v/>
      </c>
      <c r="H151" s="23">
        <f>IF(OR(B151="",C151="",D151=""),"",IFERROR(_xlfn.NETWORKDAYS.INTL(C151,D151,_xlfn.XLOOKUP(B151,Team!$A$2:$A$51,Team!$O$2:$O$51),Einstellungen!$B$12:$B$41),""))</f>
        <v/>
      </c>
      <c r="I151" s="18">
        <f>IF(OR(B151="",C151="",D151=""),"",IF(SUMPRODUCT(--($B$2:$B$201=B151),--($C$2:$C$201&lt;=D151),--($D$2:$D$201&gt;=C151),--($E$2:$E$201&lt;&gt;"Abgelehnt"),--(ROW($B$2:$B$201)&lt;&gt;ROW()))&gt;0,"Überschneidung",""))</f>
        <v/>
      </c>
      <c r="J151" s="18">
        <f>IF(OR(B151="",H151=""),"",IFERROR(IF(IF(E151="Beantragt",_xlfn.XLOOKUP(B151,Team!$A$2:$A$51,Team!$Q$2:$Q$51)-H151,_xlfn.XLOOKUP(B151,Team!$A$2:$A$51,Team!$Q$2:$Q$51))&lt;0,"Resttage würden negativ",""),"Kürzel fehlt im Team"))</f>
        <v/>
      </c>
      <c r="K151" s="18">
        <f>IF(OR(C151="",D151=""),"",IF(C151&gt;D151,"Ende vor Beginn",IF(OR(C151&lt;Einstellungen!$B$2,D151&gt;Einstellungen!$B$3),"Außerhalb Planungszeitraum","")))</f>
        <v/>
      </c>
      <c r="L151" s="24">
        <f>IFERROR(IF(ROW()-1&gt;ROWS(Einstellungen!$F$2:$F$4),"",INDEX(Einstellungen!$F$2:$F$4,ROW()-1)),"")</f>
        <v/>
      </c>
      <c r="M151" s="24">
        <f>IFERROR(IF(ROW()-1&gt;ROWS(Team!$A$2:$A$51),"",INDEX(Team!$A$2:$A$51,ROW()-1)),"")</f>
        <v/>
      </c>
    </row>
    <row r="152">
      <c r="A152" s="15" t="n"/>
      <c r="B152" s="20" t="n"/>
      <c r="C152" s="33" t="n"/>
      <c r="D152" s="33" t="n"/>
      <c r="E152" s="20" t="n"/>
      <c r="F152" s="15" t="n"/>
      <c r="G152" s="22">
        <f>IF(B152="","",IFERROR(_xlfn.XLOOKUP(B152,Team!$A$2:$A$51,Team!$C$2:$C$51),""))</f>
        <v/>
      </c>
      <c r="H152" s="23">
        <f>IF(OR(B152="",C152="",D152=""),"",IFERROR(_xlfn.NETWORKDAYS.INTL(C152,D152,_xlfn.XLOOKUP(B152,Team!$A$2:$A$51,Team!$O$2:$O$51),Einstellungen!$B$12:$B$41),""))</f>
        <v/>
      </c>
      <c r="I152" s="18">
        <f>IF(OR(B152="",C152="",D152=""),"",IF(SUMPRODUCT(--($B$2:$B$201=B152),--($C$2:$C$201&lt;=D152),--($D$2:$D$201&gt;=C152),--($E$2:$E$201&lt;&gt;"Abgelehnt"),--(ROW($B$2:$B$201)&lt;&gt;ROW()))&gt;0,"Überschneidung",""))</f>
        <v/>
      </c>
      <c r="J152" s="18">
        <f>IF(OR(B152="",H152=""),"",IFERROR(IF(IF(E152="Beantragt",_xlfn.XLOOKUP(B152,Team!$A$2:$A$51,Team!$Q$2:$Q$51)-H152,_xlfn.XLOOKUP(B152,Team!$A$2:$A$51,Team!$Q$2:$Q$51))&lt;0,"Resttage würden negativ",""),"Kürzel fehlt im Team"))</f>
        <v/>
      </c>
      <c r="K152" s="18">
        <f>IF(OR(C152="",D152=""),"",IF(C152&gt;D152,"Ende vor Beginn",IF(OR(C152&lt;Einstellungen!$B$2,D152&gt;Einstellungen!$B$3),"Außerhalb Planungszeitraum","")))</f>
        <v/>
      </c>
      <c r="L152" s="24">
        <f>IFERROR(IF(ROW()-1&gt;ROWS(Einstellungen!$F$2:$F$4),"",INDEX(Einstellungen!$F$2:$F$4,ROW()-1)),"")</f>
        <v/>
      </c>
      <c r="M152" s="24">
        <f>IFERROR(IF(ROW()-1&gt;ROWS(Team!$A$2:$A$51),"",INDEX(Team!$A$2:$A$51,ROW()-1)),"")</f>
        <v/>
      </c>
    </row>
    <row r="153">
      <c r="A153" s="15" t="n"/>
      <c r="B153" s="20" t="n"/>
      <c r="C153" s="33" t="n"/>
      <c r="D153" s="33" t="n"/>
      <c r="E153" s="20" t="n"/>
      <c r="F153" s="15" t="n"/>
      <c r="G153" s="22">
        <f>IF(B153="","",IFERROR(_xlfn.XLOOKUP(B153,Team!$A$2:$A$51,Team!$C$2:$C$51),""))</f>
        <v/>
      </c>
      <c r="H153" s="23">
        <f>IF(OR(B153="",C153="",D153=""),"",IFERROR(_xlfn.NETWORKDAYS.INTL(C153,D153,_xlfn.XLOOKUP(B153,Team!$A$2:$A$51,Team!$O$2:$O$51),Einstellungen!$B$12:$B$41),""))</f>
        <v/>
      </c>
      <c r="I153" s="18">
        <f>IF(OR(B153="",C153="",D153=""),"",IF(SUMPRODUCT(--($B$2:$B$201=B153),--($C$2:$C$201&lt;=D153),--($D$2:$D$201&gt;=C153),--($E$2:$E$201&lt;&gt;"Abgelehnt"),--(ROW($B$2:$B$201)&lt;&gt;ROW()))&gt;0,"Überschneidung",""))</f>
        <v/>
      </c>
      <c r="J153" s="18">
        <f>IF(OR(B153="",H153=""),"",IFERROR(IF(IF(E153="Beantragt",_xlfn.XLOOKUP(B153,Team!$A$2:$A$51,Team!$Q$2:$Q$51)-H153,_xlfn.XLOOKUP(B153,Team!$A$2:$A$51,Team!$Q$2:$Q$51))&lt;0,"Resttage würden negativ",""),"Kürzel fehlt im Team"))</f>
        <v/>
      </c>
      <c r="K153" s="18">
        <f>IF(OR(C153="",D153=""),"",IF(C153&gt;D153,"Ende vor Beginn",IF(OR(C153&lt;Einstellungen!$B$2,D153&gt;Einstellungen!$B$3),"Außerhalb Planungszeitraum","")))</f>
        <v/>
      </c>
      <c r="L153" s="24">
        <f>IFERROR(IF(ROW()-1&gt;ROWS(Einstellungen!$F$2:$F$4),"",INDEX(Einstellungen!$F$2:$F$4,ROW()-1)),"")</f>
        <v/>
      </c>
      <c r="M153" s="24">
        <f>IFERROR(IF(ROW()-1&gt;ROWS(Team!$A$2:$A$51),"",INDEX(Team!$A$2:$A$51,ROW()-1)),"")</f>
        <v/>
      </c>
    </row>
    <row r="154">
      <c r="A154" s="15" t="n"/>
      <c r="B154" s="20" t="n"/>
      <c r="C154" s="33" t="n"/>
      <c r="D154" s="33" t="n"/>
      <c r="E154" s="20" t="n"/>
      <c r="F154" s="15" t="n"/>
      <c r="G154" s="22">
        <f>IF(B154="","",IFERROR(_xlfn.XLOOKUP(B154,Team!$A$2:$A$51,Team!$C$2:$C$51),""))</f>
        <v/>
      </c>
      <c r="H154" s="23">
        <f>IF(OR(B154="",C154="",D154=""),"",IFERROR(_xlfn.NETWORKDAYS.INTL(C154,D154,_xlfn.XLOOKUP(B154,Team!$A$2:$A$51,Team!$O$2:$O$51),Einstellungen!$B$12:$B$41),""))</f>
        <v/>
      </c>
      <c r="I154" s="18">
        <f>IF(OR(B154="",C154="",D154=""),"",IF(SUMPRODUCT(--($B$2:$B$201=B154),--($C$2:$C$201&lt;=D154),--($D$2:$D$201&gt;=C154),--($E$2:$E$201&lt;&gt;"Abgelehnt"),--(ROW($B$2:$B$201)&lt;&gt;ROW()))&gt;0,"Überschneidung",""))</f>
        <v/>
      </c>
      <c r="J154" s="18">
        <f>IF(OR(B154="",H154=""),"",IFERROR(IF(IF(E154="Beantragt",_xlfn.XLOOKUP(B154,Team!$A$2:$A$51,Team!$Q$2:$Q$51)-H154,_xlfn.XLOOKUP(B154,Team!$A$2:$A$51,Team!$Q$2:$Q$51))&lt;0,"Resttage würden negativ",""),"Kürzel fehlt im Team"))</f>
        <v/>
      </c>
      <c r="K154" s="18">
        <f>IF(OR(C154="",D154=""),"",IF(C154&gt;D154,"Ende vor Beginn",IF(OR(C154&lt;Einstellungen!$B$2,D154&gt;Einstellungen!$B$3),"Außerhalb Planungszeitraum","")))</f>
        <v/>
      </c>
      <c r="L154" s="24">
        <f>IFERROR(IF(ROW()-1&gt;ROWS(Einstellungen!$F$2:$F$4),"",INDEX(Einstellungen!$F$2:$F$4,ROW()-1)),"")</f>
        <v/>
      </c>
      <c r="M154" s="24">
        <f>IFERROR(IF(ROW()-1&gt;ROWS(Team!$A$2:$A$51),"",INDEX(Team!$A$2:$A$51,ROW()-1)),"")</f>
        <v/>
      </c>
    </row>
    <row r="155">
      <c r="A155" s="15" t="n"/>
      <c r="B155" s="20" t="n"/>
      <c r="C155" s="33" t="n"/>
      <c r="D155" s="33" t="n"/>
      <c r="E155" s="20" t="n"/>
      <c r="F155" s="15" t="n"/>
      <c r="G155" s="22">
        <f>IF(B155="","",IFERROR(_xlfn.XLOOKUP(B155,Team!$A$2:$A$51,Team!$C$2:$C$51),""))</f>
        <v/>
      </c>
      <c r="H155" s="23">
        <f>IF(OR(B155="",C155="",D155=""),"",IFERROR(_xlfn.NETWORKDAYS.INTL(C155,D155,_xlfn.XLOOKUP(B155,Team!$A$2:$A$51,Team!$O$2:$O$51),Einstellungen!$B$12:$B$41),""))</f>
        <v/>
      </c>
      <c r="I155" s="18">
        <f>IF(OR(B155="",C155="",D155=""),"",IF(SUMPRODUCT(--($B$2:$B$201=B155),--($C$2:$C$201&lt;=D155),--($D$2:$D$201&gt;=C155),--($E$2:$E$201&lt;&gt;"Abgelehnt"),--(ROW($B$2:$B$201)&lt;&gt;ROW()))&gt;0,"Überschneidung",""))</f>
        <v/>
      </c>
      <c r="J155" s="18">
        <f>IF(OR(B155="",H155=""),"",IFERROR(IF(IF(E155="Beantragt",_xlfn.XLOOKUP(B155,Team!$A$2:$A$51,Team!$Q$2:$Q$51)-H155,_xlfn.XLOOKUP(B155,Team!$A$2:$A$51,Team!$Q$2:$Q$51))&lt;0,"Resttage würden negativ",""),"Kürzel fehlt im Team"))</f>
        <v/>
      </c>
      <c r="K155" s="18">
        <f>IF(OR(C155="",D155=""),"",IF(C155&gt;D155,"Ende vor Beginn",IF(OR(C155&lt;Einstellungen!$B$2,D155&gt;Einstellungen!$B$3),"Außerhalb Planungszeitraum","")))</f>
        <v/>
      </c>
      <c r="L155" s="24">
        <f>IFERROR(IF(ROW()-1&gt;ROWS(Einstellungen!$F$2:$F$4),"",INDEX(Einstellungen!$F$2:$F$4,ROW()-1)),"")</f>
        <v/>
      </c>
      <c r="M155" s="24">
        <f>IFERROR(IF(ROW()-1&gt;ROWS(Team!$A$2:$A$51),"",INDEX(Team!$A$2:$A$51,ROW()-1)),"")</f>
        <v/>
      </c>
    </row>
    <row r="156">
      <c r="A156" s="15" t="n"/>
      <c r="B156" s="20" t="n"/>
      <c r="C156" s="33" t="n"/>
      <c r="D156" s="33" t="n"/>
      <c r="E156" s="20" t="n"/>
      <c r="F156" s="15" t="n"/>
      <c r="G156" s="22">
        <f>IF(B156="","",IFERROR(_xlfn.XLOOKUP(B156,Team!$A$2:$A$51,Team!$C$2:$C$51),""))</f>
        <v/>
      </c>
      <c r="H156" s="23">
        <f>IF(OR(B156="",C156="",D156=""),"",IFERROR(_xlfn.NETWORKDAYS.INTL(C156,D156,_xlfn.XLOOKUP(B156,Team!$A$2:$A$51,Team!$O$2:$O$51),Einstellungen!$B$12:$B$41),""))</f>
        <v/>
      </c>
      <c r="I156" s="18">
        <f>IF(OR(B156="",C156="",D156=""),"",IF(SUMPRODUCT(--($B$2:$B$201=B156),--($C$2:$C$201&lt;=D156),--($D$2:$D$201&gt;=C156),--($E$2:$E$201&lt;&gt;"Abgelehnt"),--(ROW($B$2:$B$201)&lt;&gt;ROW()))&gt;0,"Überschneidung",""))</f>
        <v/>
      </c>
      <c r="J156" s="18">
        <f>IF(OR(B156="",H156=""),"",IFERROR(IF(IF(E156="Beantragt",_xlfn.XLOOKUP(B156,Team!$A$2:$A$51,Team!$Q$2:$Q$51)-H156,_xlfn.XLOOKUP(B156,Team!$A$2:$A$51,Team!$Q$2:$Q$51))&lt;0,"Resttage würden negativ",""),"Kürzel fehlt im Team"))</f>
        <v/>
      </c>
      <c r="K156" s="18">
        <f>IF(OR(C156="",D156=""),"",IF(C156&gt;D156,"Ende vor Beginn",IF(OR(C156&lt;Einstellungen!$B$2,D156&gt;Einstellungen!$B$3),"Außerhalb Planungszeitraum","")))</f>
        <v/>
      </c>
      <c r="L156" s="24">
        <f>IFERROR(IF(ROW()-1&gt;ROWS(Einstellungen!$F$2:$F$4),"",INDEX(Einstellungen!$F$2:$F$4,ROW()-1)),"")</f>
        <v/>
      </c>
      <c r="M156" s="24">
        <f>IFERROR(IF(ROW()-1&gt;ROWS(Team!$A$2:$A$51),"",INDEX(Team!$A$2:$A$51,ROW()-1)),"")</f>
        <v/>
      </c>
    </row>
    <row r="157">
      <c r="A157" s="15" t="n"/>
      <c r="B157" s="20" t="n"/>
      <c r="C157" s="33" t="n"/>
      <c r="D157" s="33" t="n"/>
      <c r="E157" s="20" t="n"/>
      <c r="F157" s="15" t="n"/>
      <c r="G157" s="22">
        <f>IF(B157="","",IFERROR(_xlfn.XLOOKUP(B157,Team!$A$2:$A$51,Team!$C$2:$C$51),""))</f>
        <v/>
      </c>
      <c r="H157" s="23">
        <f>IF(OR(B157="",C157="",D157=""),"",IFERROR(_xlfn.NETWORKDAYS.INTL(C157,D157,_xlfn.XLOOKUP(B157,Team!$A$2:$A$51,Team!$O$2:$O$51),Einstellungen!$B$12:$B$41),""))</f>
        <v/>
      </c>
      <c r="I157" s="18">
        <f>IF(OR(B157="",C157="",D157=""),"",IF(SUMPRODUCT(--($B$2:$B$201=B157),--($C$2:$C$201&lt;=D157),--($D$2:$D$201&gt;=C157),--($E$2:$E$201&lt;&gt;"Abgelehnt"),--(ROW($B$2:$B$201)&lt;&gt;ROW()))&gt;0,"Überschneidung",""))</f>
        <v/>
      </c>
      <c r="J157" s="18">
        <f>IF(OR(B157="",H157=""),"",IFERROR(IF(IF(E157="Beantragt",_xlfn.XLOOKUP(B157,Team!$A$2:$A$51,Team!$Q$2:$Q$51)-H157,_xlfn.XLOOKUP(B157,Team!$A$2:$A$51,Team!$Q$2:$Q$51))&lt;0,"Resttage würden negativ",""),"Kürzel fehlt im Team"))</f>
        <v/>
      </c>
      <c r="K157" s="18">
        <f>IF(OR(C157="",D157=""),"",IF(C157&gt;D157,"Ende vor Beginn",IF(OR(C157&lt;Einstellungen!$B$2,D157&gt;Einstellungen!$B$3),"Außerhalb Planungszeitraum","")))</f>
        <v/>
      </c>
      <c r="L157" s="24">
        <f>IFERROR(IF(ROW()-1&gt;ROWS(Einstellungen!$F$2:$F$4),"",INDEX(Einstellungen!$F$2:$F$4,ROW()-1)),"")</f>
        <v/>
      </c>
      <c r="M157" s="24">
        <f>IFERROR(IF(ROW()-1&gt;ROWS(Team!$A$2:$A$51),"",INDEX(Team!$A$2:$A$51,ROW()-1)),"")</f>
        <v/>
      </c>
    </row>
    <row r="158">
      <c r="A158" s="15" t="n"/>
      <c r="B158" s="20" t="n"/>
      <c r="C158" s="33" t="n"/>
      <c r="D158" s="33" t="n"/>
      <c r="E158" s="20" t="n"/>
      <c r="F158" s="15" t="n"/>
      <c r="G158" s="22">
        <f>IF(B158="","",IFERROR(_xlfn.XLOOKUP(B158,Team!$A$2:$A$51,Team!$C$2:$C$51),""))</f>
        <v/>
      </c>
      <c r="H158" s="23">
        <f>IF(OR(B158="",C158="",D158=""),"",IFERROR(_xlfn.NETWORKDAYS.INTL(C158,D158,_xlfn.XLOOKUP(B158,Team!$A$2:$A$51,Team!$O$2:$O$51),Einstellungen!$B$12:$B$41),""))</f>
        <v/>
      </c>
      <c r="I158" s="18">
        <f>IF(OR(B158="",C158="",D158=""),"",IF(SUMPRODUCT(--($B$2:$B$201=B158),--($C$2:$C$201&lt;=D158),--($D$2:$D$201&gt;=C158),--($E$2:$E$201&lt;&gt;"Abgelehnt"),--(ROW($B$2:$B$201)&lt;&gt;ROW()))&gt;0,"Überschneidung",""))</f>
        <v/>
      </c>
      <c r="J158" s="18">
        <f>IF(OR(B158="",H158=""),"",IFERROR(IF(IF(E158="Beantragt",_xlfn.XLOOKUP(B158,Team!$A$2:$A$51,Team!$Q$2:$Q$51)-H158,_xlfn.XLOOKUP(B158,Team!$A$2:$A$51,Team!$Q$2:$Q$51))&lt;0,"Resttage würden negativ",""),"Kürzel fehlt im Team"))</f>
        <v/>
      </c>
      <c r="K158" s="18">
        <f>IF(OR(C158="",D158=""),"",IF(C158&gt;D158,"Ende vor Beginn",IF(OR(C158&lt;Einstellungen!$B$2,D158&gt;Einstellungen!$B$3),"Außerhalb Planungszeitraum","")))</f>
        <v/>
      </c>
      <c r="L158" s="24">
        <f>IFERROR(IF(ROW()-1&gt;ROWS(Einstellungen!$F$2:$F$4),"",INDEX(Einstellungen!$F$2:$F$4,ROW()-1)),"")</f>
        <v/>
      </c>
      <c r="M158" s="24">
        <f>IFERROR(IF(ROW()-1&gt;ROWS(Team!$A$2:$A$51),"",INDEX(Team!$A$2:$A$51,ROW()-1)),"")</f>
        <v/>
      </c>
    </row>
    <row r="159">
      <c r="A159" s="15" t="n"/>
      <c r="B159" s="20" t="n"/>
      <c r="C159" s="33" t="n"/>
      <c r="D159" s="33" t="n"/>
      <c r="E159" s="20" t="n"/>
      <c r="F159" s="15" t="n"/>
      <c r="G159" s="22">
        <f>IF(B159="","",IFERROR(_xlfn.XLOOKUP(B159,Team!$A$2:$A$51,Team!$C$2:$C$51),""))</f>
        <v/>
      </c>
      <c r="H159" s="23">
        <f>IF(OR(B159="",C159="",D159=""),"",IFERROR(_xlfn.NETWORKDAYS.INTL(C159,D159,_xlfn.XLOOKUP(B159,Team!$A$2:$A$51,Team!$O$2:$O$51),Einstellungen!$B$12:$B$41),""))</f>
        <v/>
      </c>
      <c r="I159" s="18">
        <f>IF(OR(B159="",C159="",D159=""),"",IF(SUMPRODUCT(--($B$2:$B$201=B159),--($C$2:$C$201&lt;=D159),--($D$2:$D$201&gt;=C159),--($E$2:$E$201&lt;&gt;"Abgelehnt"),--(ROW($B$2:$B$201)&lt;&gt;ROW()))&gt;0,"Überschneidung",""))</f>
        <v/>
      </c>
      <c r="J159" s="18">
        <f>IF(OR(B159="",H159=""),"",IFERROR(IF(IF(E159="Beantragt",_xlfn.XLOOKUP(B159,Team!$A$2:$A$51,Team!$Q$2:$Q$51)-H159,_xlfn.XLOOKUP(B159,Team!$A$2:$A$51,Team!$Q$2:$Q$51))&lt;0,"Resttage würden negativ",""),"Kürzel fehlt im Team"))</f>
        <v/>
      </c>
      <c r="K159" s="18">
        <f>IF(OR(C159="",D159=""),"",IF(C159&gt;D159,"Ende vor Beginn",IF(OR(C159&lt;Einstellungen!$B$2,D159&gt;Einstellungen!$B$3),"Außerhalb Planungszeitraum","")))</f>
        <v/>
      </c>
      <c r="L159" s="24">
        <f>IFERROR(IF(ROW()-1&gt;ROWS(Einstellungen!$F$2:$F$4),"",INDEX(Einstellungen!$F$2:$F$4,ROW()-1)),"")</f>
        <v/>
      </c>
      <c r="M159" s="24">
        <f>IFERROR(IF(ROW()-1&gt;ROWS(Team!$A$2:$A$51),"",INDEX(Team!$A$2:$A$51,ROW()-1)),"")</f>
        <v/>
      </c>
    </row>
    <row r="160">
      <c r="A160" s="15" t="n"/>
      <c r="B160" s="20" t="n"/>
      <c r="C160" s="33" t="n"/>
      <c r="D160" s="33" t="n"/>
      <c r="E160" s="20" t="n"/>
      <c r="F160" s="15" t="n"/>
      <c r="G160" s="22">
        <f>IF(B160="","",IFERROR(_xlfn.XLOOKUP(B160,Team!$A$2:$A$51,Team!$C$2:$C$51),""))</f>
        <v/>
      </c>
      <c r="H160" s="23">
        <f>IF(OR(B160="",C160="",D160=""),"",IFERROR(_xlfn.NETWORKDAYS.INTL(C160,D160,_xlfn.XLOOKUP(B160,Team!$A$2:$A$51,Team!$O$2:$O$51),Einstellungen!$B$12:$B$41),""))</f>
        <v/>
      </c>
      <c r="I160" s="18">
        <f>IF(OR(B160="",C160="",D160=""),"",IF(SUMPRODUCT(--($B$2:$B$201=B160),--($C$2:$C$201&lt;=D160),--($D$2:$D$201&gt;=C160),--($E$2:$E$201&lt;&gt;"Abgelehnt"),--(ROW($B$2:$B$201)&lt;&gt;ROW()))&gt;0,"Überschneidung",""))</f>
        <v/>
      </c>
      <c r="J160" s="18">
        <f>IF(OR(B160="",H160=""),"",IFERROR(IF(IF(E160="Beantragt",_xlfn.XLOOKUP(B160,Team!$A$2:$A$51,Team!$Q$2:$Q$51)-H160,_xlfn.XLOOKUP(B160,Team!$A$2:$A$51,Team!$Q$2:$Q$51))&lt;0,"Resttage würden negativ",""),"Kürzel fehlt im Team"))</f>
        <v/>
      </c>
      <c r="K160" s="18">
        <f>IF(OR(C160="",D160=""),"",IF(C160&gt;D160,"Ende vor Beginn",IF(OR(C160&lt;Einstellungen!$B$2,D160&gt;Einstellungen!$B$3),"Außerhalb Planungszeitraum","")))</f>
        <v/>
      </c>
      <c r="L160" s="24">
        <f>IFERROR(IF(ROW()-1&gt;ROWS(Einstellungen!$F$2:$F$4),"",INDEX(Einstellungen!$F$2:$F$4,ROW()-1)),"")</f>
        <v/>
      </c>
      <c r="M160" s="24">
        <f>IFERROR(IF(ROW()-1&gt;ROWS(Team!$A$2:$A$51),"",INDEX(Team!$A$2:$A$51,ROW()-1)),"")</f>
        <v/>
      </c>
    </row>
    <row r="161">
      <c r="A161" s="15" t="n"/>
      <c r="B161" s="20" t="n"/>
      <c r="C161" s="33" t="n"/>
      <c r="D161" s="33" t="n"/>
      <c r="E161" s="20" t="n"/>
      <c r="F161" s="15" t="n"/>
      <c r="G161" s="22">
        <f>IF(B161="","",IFERROR(_xlfn.XLOOKUP(B161,Team!$A$2:$A$51,Team!$C$2:$C$51),""))</f>
        <v/>
      </c>
      <c r="H161" s="23">
        <f>IF(OR(B161="",C161="",D161=""),"",IFERROR(_xlfn.NETWORKDAYS.INTL(C161,D161,_xlfn.XLOOKUP(B161,Team!$A$2:$A$51,Team!$O$2:$O$51),Einstellungen!$B$12:$B$41),""))</f>
        <v/>
      </c>
      <c r="I161" s="18">
        <f>IF(OR(B161="",C161="",D161=""),"",IF(SUMPRODUCT(--($B$2:$B$201=B161),--($C$2:$C$201&lt;=D161),--($D$2:$D$201&gt;=C161),--($E$2:$E$201&lt;&gt;"Abgelehnt"),--(ROW($B$2:$B$201)&lt;&gt;ROW()))&gt;0,"Überschneidung",""))</f>
        <v/>
      </c>
      <c r="J161" s="18">
        <f>IF(OR(B161="",H161=""),"",IFERROR(IF(IF(E161="Beantragt",_xlfn.XLOOKUP(B161,Team!$A$2:$A$51,Team!$Q$2:$Q$51)-H161,_xlfn.XLOOKUP(B161,Team!$A$2:$A$51,Team!$Q$2:$Q$51))&lt;0,"Resttage würden negativ",""),"Kürzel fehlt im Team"))</f>
        <v/>
      </c>
      <c r="K161" s="18">
        <f>IF(OR(C161="",D161=""),"",IF(C161&gt;D161,"Ende vor Beginn",IF(OR(C161&lt;Einstellungen!$B$2,D161&gt;Einstellungen!$B$3),"Außerhalb Planungszeitraum","")))</f>
        <v/>
      </c>
      <c r="L161" s="24">
        <f>IFERROR(IF(ROW()-1&gt;ROWS(Einstellungen!$F$2:$F$4),"",INDEX(Einstellungen!$F$2:$F$4,ROW()-1)),"")</f>
        <v/>
      </c>
      <c r="M161" s="24">
        <f>IFERROR(IF(ROW()-1&gt;ROWS(Team!$A$2:$A$51),"",INDEX(Team!$A$2:$A$51,ROW()-1)),"")</f>
        <v/>
      </c>
    </row>
    <row r="162">
      <c r="A162" s="15" t="n"/>
      <c r="B162" s="20" t="n"/>
      <c r="C162" s="33" t="n"/>
      <c r="D162" s="33" t="n"/>
      <c r="E162" s="20" t="n"/>
      <c r="F162" s="15" t="n"/>
      <c r="G162" s="22">
        <f>IF(B162="","",IFERROR(_xlfn.XLOOKUP(B162,Team!$A$2:$A$51,Team!$C$2:$C$51),""))</f>
        <v/>
      </c>
      <c r="H162" s="23">
        <f>IF(OR(B162="",C162="",D162=""),"",IFERROR(_xlfn.NETWORKDAYS.INTL(C162,D162,_xlfn.XLOOKUP(B162,Team!$A$2:$A$51,Team!$O$2:$O$51),Einstellungen!$B$12:$B$41),""))</f>
        <v/>
      </c>
      <c r="I162" s="18">
        <f>IF(OR(B162="",C162="",D162=""),"",IF(SUMPRODUCT(--($B$2:$B$201=B162),--($C$2:$C$201&lt;=D162),--($D$2:$D$201&gt;=C162),--($E$2:$E$201&lt;&gt;"Abgelehnt"),--(ROW($B$2:$B$201)&lt;&gt;ROW()))&gt;0,"Überschneidung",""))</f>
        <v/>
      </c>
      <c r="J162" s="18">
        <f>IF(OR(B162="",H162=""),"",IFERROR(IF(IF(E162="Beantragt",_xlfn.XLOOKUP(B162,Team!$A$2:$A$51,Team!$Q$2:$Q$51)-H162,_xlfn.XLOOKUP(B162,Team!$A$2:$A$51,Team!$Q$2:$Q$51))&lt;0,"Resttage würden negativ",""),"Kürzel fehlt im Team"))</f>
        <v/>
      </c>
      <c r="K162" s="18">
        <f>IF(OR(C162="",D162=""),"",IF(C162&gt;D162,"Ende vor Beginn",IF(OR(C162&lt;Einstellungen!$B$2,D162&gt;Einstellungen!$B$3),"Außerhalb Planungszeitraum","")))</f>
        <v/>
      </c>
      <c r="L162" s="24">
        <f>IFERROR(IF(ROW()-1&gt;ROWS(Einstellungen!$F$2:$F$4),"",INDEX(Einstellungen!$F$2:$F$4,ROW()-1)),"")</f>
        <v/>
      </c>
      <c r="M162" s="24">
        <f>IFERROR(IF(ROW()-1&gt;ROWS(Team!$A$2:$A$51),"",INDEX(Team!$A$2:$A$51,ROW()-1)),"")</f>
        <v/>
      </c>
    </row>
    <row r="163">
      <c r="A163" s="15" t="n"/>
      <c r="B163" s="20" t="n"/>
      <c r="C163" s="33" t="n"/>
      <c r="D163" s="33" t="n"/>
      <c r="E163" s="20" t="n"/>
      <c r="F163" s="15" t="n"/>
      <c r="G163" s="22">
        <f>IF(B163="","",IFERROR(_xlfn.XLOOKUP(B163,Team!$A$2:$A$51,Team!$C$2:$C$51),""))</f>
        <v/>
      </c>
      <c r="H163" s="23">
        <f>IF(OR(B163="",C163="",D163=""),"",IFERROR(_xlfn.NETWORKDAYS.INTL(C163,D163,_xlfn.XLOOKUP(B163,Team!$A$2:$A$51,Team!$O$2:$O$51),Einstellungen!$B$12:$B$41),""))</f>
        <v/>
      </c>
      <c r="I163" s="18">
        <f>IF(OR(B163="",C163="",D163=""),"",IF(SUMPRODUCT(--($B$2:$B$201=B163),--($C$2:$C$201&lt;=D163),--($D$2:$D$201&gt;=C163),--($E$2:$E$201&lt;&gt;"Abgelehnt"),--(ROW($B$2:$B$201)&lt;&gt;ROW()))&gt;0,"Überschneidung",""))</f>
        <v/>
      </c>
      <c r="J163" s="18">
        <f>IF(OR(B163="",H163=""),"",IFERROR(IF(IF(E163="Beantragt",_xlfn.XLOOKUP(B163,Team!$A$2:$A$51,Team!$Q$2:$Q$51)-H163,_xlfn.XLOOKUP(B163,Team!$A$2:$A$51,Team!$Q$2:$Q$51))&lt;0,"Resttage würden negativ",""),"Kürzel fehlt im Team"))</f>
        <v/>
      </c>
      <c r="K163" s="18">
        <f>IF(OR(C163="",D163=""),"",IF(C163&gt;D163,"Ende vor Beginn",IF(OR(C163&lt;Einstellungen!$B$2,D163&gt;Einstellungen!$B$3),"Außerhalb Planungszeitraum","")))</f>
        <v/>
      </c>
      <c r="L163" s="24">
        <f>IFERROR(IF(ROW()-1&gt;ROWS(Einstellungen!$F$2:$F$4),"",INDEX(Einstellungen!$F$2:$F$4,ROW()-1)),"")</f>
        <v/>
      </c>
      <c r="M163" s="24">
        <f>IFERROR(IF(ROW()-1&gt;ROWS(Team!$A$2:$A$51),"",INDEX(Team!$A$2:$A$51,ROW()-1)),"")</f>
        <v/>
      </c>
    </row>
    <row r="164">
      <c r="A164" s="15" t="n"/>
      <c r="B164" s="20" t="n"/>
      <c r="C164" s="33" t="n"/>
      <c r="D164" s="33" t="n"/>
      <c r="E164" s="20" t="n"/>
      <c r="F164" s="15" t="n"/>
      <c r="G164" s="22">
        <f>IF(B164="","",IFERROR(_xlfn.XLOOKUP(B164,Team!$A$2:$A$51,Team!$C$2:$C$51),""))</f>
        <v/>
      </c>
      <c r="H164" s="23">
        <f>IF(OR(B164="",C164="",D164=""),"",IFERROR(_xlfn.NETWORKDAYS.INTL(C164,D164,_xlfn.XLOOKUP(B164,Team!$A$2:$A$51,Team!$O$2:$O$51),Einstellungen!$B$12:$B$41),""))</f>
        <v/>
      </c>
      <c r="I164" s="18">
        <f>IF(OR(B164="",C164="",D164=""),"",IF(SUMPRODUCT(--($B$2:$B$201=B164),--($C$2:$C$201&lt;=D164),--($D$2:$D$201&gt;=C164),--($E$2:$E$201&lt;&gt;"Abgelehnt"),--(ROW($B$2:$B$201)&lt;&gt;ROW()))&gt;0,"Überschneidung",""))</f>
        <v/>
      </c>
      <c r="J164" s="18">
        <f>IF(OR(B164="",H164=""),"",IFERROR(IF(IF(E164="Beantragt",_xlfn.XLOOKUP(B164,Team!$A$2:$A$51,Team!$Q$2:$Q$51)-H164,_xlfn.XLOOKUP(B164,Team!$A$2:$A$51,Team!$Q$2:$Q$51))&lt;0,"Resttage würden negativ",""),"Kürzel fehlt im Team"))</f>
        <v/>
      </c>
      <c r="K164" s="18">
        <f>IF(OR(C164="",D164=""),"",IF(C164&gt;D164,"Ende vor Beginn",IF(OR(C164&lt;Einstellungen!$B$2,D164&gt;Einstellungen!$B$3),"Außerhalb Planungszeitraum","")))</f>
        <v/>
      </c>
      <c r="L164" s="24">
        <f>IFERROR(IF(ROW()-1&gt;ROWS(Einstellungen!$F$2:$F$4),"",INDEX(Einstellungen!$F$2:$F$4,ROW()-1)),"")</f>
        <v/>
      </c>
      <c r="M164" s="24">
        <f>IFERROR(IF(ROW()-1&gt;ROWS(Team!$A$2:$A$51),"",INDEX(Team!$A$2:$A$51,ROW()-1)),"")</f>
        <v/>
      </c>
    </row>
    <row r="165">
      <c r="A165" s="15" t="n"/>
      <c r="B165" s="20" t="n"/>
      <c r="C165" s="33" t="n"/>
      <c r="D165" s="33" t="n"/>
      <c r="E165" s="20" t="n"/>
      <c r="F165" s="15" t="n"/>
      <c r="G165" s="22">
        <f>IF(B165="","",IFERROR(_xlfn.XLOOKUP(B165,Team!$A$2:$A$51,Team!$C$2:$C$51),""))</f>
        <v/>
      </c>
      <c r="H165" s="23">
        <f>IF(OR(B165="",C165="",D165=""),"",IFERROR(_xlfn.NETWORKDAYS.INTL(C165,D165,_xlfn.XLOOKUP(B165,Team!$A$2:$A$51,Team!$O$2:$O$51),Einstellungen!$B$12:$B$41),""))</f>
        <v/>
      </c>
      <c r="I165" s="18">
        <f>IF(OR(B165="",C165="",D165=""),"",IF(SUMPRODUCT(--($B$2:$B$201=B165),--($C$2:$C$201&lt;=D165),--($D$2:$D$201&gt;=C165),--($E$2:$E$201&lt;&gt;"Abgelehnt"),--(ROW($B$2:$B$201)&lt;&gt;ROW()))&gt;0,"Überschneidung",""))</f>
        <v/>
      </c>
      <c r="J165" s="18">
        <f>IF(OR(B165="",H165=""),"",IFERROR(IF(IF(E165="Beantragt",_xlfn.XLOOKUP(B165,Team!$A$2:$A$51,Team!$Q$2:$Q$51)-H165,_xlfn.XLOOKUP(B165,Team!$A$2:$A$51,Team!$Q$2:$Q$51))&lt;0,"Resttage würden negativ",""),"Kürzel fehlt im Team"))</f>
        <v/>
      </c>
      <c r="K165" s="18">
        <f>IF(OR(C165="",D165=""),"",IF(C165&gt;D165,"Ende vor Beginn",IF(OR(C165&lt;Einstellungen!$B$2,D165&gt;Einstellungen!$B$3),"Außerhalb Planungszeitraum","")))</f>
        <v/>
      </c>
      <c r="L165" s="24">
        <f>IFERROR(IF(ROW()-1&gt;ROWS(Einstellungen!$F$2:$F$4),"",INDEX(Einstellungen!$F$2:$F$4,ROW()-1)),"")</f>
        <v/>
      </c>
      <c r="M165" s="24">
        <f>IFERROR(IF(ROW()-1&gt;ROWS(Team!$A$2:$A$51),"",INDEX(Team!$A$2:$A$51,ROW()-1)),"")</f>
        <v/>
      </c>
    </row>
    <row r="166">
      <c r="A166" s="15" t="n"/>
      <c r="B166" s="20" t="n"/>
      <c r="C166" s="33" t="n"/>
      <c r="D166" s="33" t="n"/>
      <c r="E166" s="20" t="n"/>
      <c r="F166" s="15" t="n"/>
      <c r="G166" s="22">
        <f>IF(B166="","",IFERROR(_xlfn.XLOOKUP(B166,Team!$A$2:$A$51,Team!$C$2:$C$51),""))</f>
        <v/>
      </c>
      <c r="H166" s="23">
        <f>IF(OR(B166="",C166="",D166=""),"",IFERROR(_xlfn.NETWORKDAYS.INTL(C166,D166,_xlfn.XLOOKUP(B166,Team!$A$2:$A$51,Team!$O$2:$O$51),Einstellungen!$B$12:$B$41),""))</f>
        <v/>
      </c>
      <c r="I166" s="18">
        <f>IF(OR(B166="",C166="",D166=""),"",IF(SUMPRODUCT(--($B$2:$B$201=B166),--($C$2:$C$201&lt;=D166),--($D$2:$D$201&gt;=C166),--($E$2:$E$201&lt;&gt;"Abgelehnt"),--(ROW($B$2:$B$201)&lt;&gt;ROW()))&gt;0,"Überschneidung",""))</f>
        <v/>
      </c>
      <c r="J166" s="18">
        <f>IF(OR(B166="",H166=""),"",IFERROR(IF(IF(E166="Beantragt",_xlfn.XLOOKUP(B166,Team!$A$2:$A$51,Team!$Q$2:$Q$51)-H166,_xlfn.XLOOKUP(B166,Team!$A$2:$A$51,Team!$Q$2:$Q$51))&lt;0,"Resttage würden negativ",""),"Kürzel fehlt im Team"))</f>
        <v/>
      </c>
      <c r="K166" s="18">
        <f>IF(OR(C166="",D166=""),"",IF(C166&gt;D166,"Ende vor Beginn",IF(OR(C166&lt;Einstellungen!$B$2,D166&gt;Einstellungen!$B$3),"Außerhalb Planungszeitraum","")))</f>
        <v/>
      </c>
      <c r="L166" s="24">
        <f>IFERROR(IF(ROW()-1&gt;ROWS(Einstellungen!$F$2:$F$4),"",INDEX(Einstellungen!$F$2:$F$4,ROW()-1)),"")</f>
        <v/>
      </c>
      <c r="M166" s="24">
        <f>IFERROR(IF(ROW()-1&gt;ROWS(Team!$A$2:$A$51),"",INDEX(Team!$A$2:$A$51,ROW()-1)),"")</f>
        <v/>
      </c>
    </row>
    <row r="167">
      <c r="A167" s="15" t="n"/>
      <c r="B167" s="20" t="n"/>
      <c r="C167" s="33" t="n"/>
      <c r="D167" s="33" t="n"/>
      <c r="E167" s="20" t="n"/>
      <c r="F167" s="15" t="n"/>
      <c r="G167" s="22">
        <f>IF(B167="","",IFERROR(_xlfn.XLOOKUP(B167,Team!$A$2:$A$51,Team!$C$2:$C$51),""))</f>
        <v/>
      </c>
      <c r="H167" s="23">
        <f>IF(OR(B167="",C167="",D167=""),"",IFERROR(_xlfn.NETWORKDAYS.INTL(C167,D167,_xlfn.XLOOKUP(B167,Team!$A$2:$A$51,Team!$O$2:$O$51),Einstellungen!$B$12:$B$41),""))</f>
        <v/>
      </c>
      <c r="I167" s="18">
        <f>IF(OR(B167="",C167="",D167=""),"",IF(SUMPRODUCT(--($B$2:$B$201=B167),--($C$2:$C$201&lt;=D167),--($D$2:$D$201&gt;=C167),--($E$2:$E$201&lt;&gt;"Abgelehnt"),--(ROW($B$2:$B$201)&lt;&gt;ROW()))&gt;0,"Überschneidung",""))</f>
        <v/>
      </c>
      <c r="J167" s="18">
        <f>IF(OR(B167="",H167=""),"",IFERROR(IF(IF(E167="Beantragt",_xlfn.XLOOKUP(B167,Team!$A$2:$A$51,Team!$Q$2:$Q$51)-H167,_xlfn.XLOOKUP(B167,Team!$A$2:$A$51,Team!$Q$2:$Q$51))&lt;0,"Resttage würden negativ",""),"Kürzel fehlt im Team"))</f>
        <v/>
      </c>
      <c r="K167" s="18">
        <f>IF(OR(C167="",D167=""),"",IF(C167&gt;D167,"Ende vor Beginn",IF(OR(C167&lt;Einstellungen!$B$2,D167&gt;Einstellungen!$B$3),"Außerhalb Planungszeitraum","")))</f>
        <v/>
      </c>
      <c r="L167" s="24">
        <f>IFERROR(IF(ROW()-1&gt;ROWS(Einstellungen!$F$2:$F$4),"",INDEX(Einstellungen!$F$2:$F$4,ROW()-1)),"")</f>
        <v/>
      </c>
      <c r="M167" s="24">
        <f>IFERROR(IF(ROW()-1&gt;ROWS(Team!$A$2:$A$51),"",INDEX(Team!$A$2:$A$51,ROW()-1)),"")</f>
        <v/>
      </c>
    </row>
    <row r="168">
      <c r="A168" s="15" t="n"/>
      <c r="B168" s="20" t="n"/>
      <c r="C168" s="33" t="n"/>
      <c r="D168" s="33" t="n"/>
      <c r="E168" s="20" t="n"/>
      <c r="F168" s="15" t="n"/>
      <c r="G168" s="22">
        <f>IF(B168="","",IFERROR(_xlfn.XLOOKUP(B168,Team!$A$2:$A$51,Team!$C$2:$C$51),""))</f>
        <v/>
      </c>
      <c r="H168" s="23">
        <f>IF(OR(B168="",C168="",D168=""),"",IFERROR(_xlfn.NETWORKDAYS.INTL(C168,D168,_xlfn.XLOOKUP(B168,Team!$A$2:$A$51,Team!$O$2:$O$51),Einstellungen!$B$12:$B$41),""))</f>
        <v/>
      </c>
      <c r="I168" s="18">
        <f>IF(OR(B168="",C168="",D168=""),"",IF(SUMPRODUCT(--($B$2:$B$201=B168),--($C$2:$C$201&lt;=D168),--($D$2:$D$201&gt;=C168),--($E$2:$E$201&lt;&gt;"Abgelehnt"),--(ROW($B$2:$B$201)&lt;&gt;ROW()))&gt;0,"Überschneidung",""))</f>
        <v/>
      </c>
      <c r="J168" s="18">
        <f>IF(OR(B168="",H168=""),"",IFERROR(IF(IF(E168="Beantragt",_xlfn.XLOOKUP(B168,Team!$A$2:$A$51,Team!$Q$2:$Q$51)-H168,_xlfn.XLOOKUP(B168,Team!$A$2:$A$51,Team!$Q$2:$Q$51))&lt;0,"Resttage würden negativ",""),"Kürzel fehlt im Team"))</f>
        <v/>
      </c>
      <c r="K168" s="18">
        <f>IF(OR(C168="",D168=""),"",IF(C168&gt;D168,"Ende vor Beginn",IF(OR(C168&lt;Einstellungen!$B$2,D168&gt;Einstellungen!$B$3),"Außerhalb Planungszeitraum","")))</f>
        <v/>
      </c>
      <c r="L168" s="24">
        <f>IFERROR(IF(ROW()-1&gt;ROWS(Einstellungen!$F$2:$F$4),"",INDEX(Einstellungen!$F$2:$F$4,ROW()-1)),"")</f>
        <v/>
      </c>
      <c r="M168" s="24">
        <f>IFERROR(IF(ROW()-1&gt;ROWS(Team!$A$2:$A$51),"",INDEX(Team!$A$2:$A$51,ROW()-1)),"")</f>
        <v/>
      </c>
    </row>
    <row r="169">
      <c r="A169" s="15" t="n"/>
      <c r="B169" s="20" t="n"/>
      <c r="C169" s="33" t="n"/>
      <c r="D169" s="33" t="n"/>
      <c r="E169" s="20" t="n"/>
      <c r="F169" s="15" t="n"/>
      <c r="G169" s="22">
        <f>IF(B169="","",IFERROR(_xlfn.XLOOKUP(B169,Team!$A$2:$A$51,Team!$C$2:$C$51),""))</f>
        <v/>
      </c>
      <c r="H169" s="23">
        <f>IF(OR(B169="",C169="",D169=""),"",IFERROR(_xlfn.NETWORKDAYS.INTL(C169,D169,_xlfn.XLOOKUP(B169,Team!$A$2:$A$51,Team!$O$2:$O$51),Einstellungen!$B$12:$B$41),""))</f>
        <v/>
      </c>
      <c r="I169" s="18">
        <f>IF(OR(B169="",C169="",D169=""),"",IF(SUMPRODUCT(--($B$2:$B$201=B169),--($C$2:$C$201&lt;=D169),--($D$2:$D$201&gt;=C169),--($E$2:$E$201&lt;&gt;"Abgelehnt"),--(ROW($B$2:$B$201)&lt;&gt;ROW()))&gt;0,"Überschneidung",""))</f>
        <v/>
      </c>
      <c r="J169" s="18">
        <f>IF(OR(B169="",H169=""),"",IFERROR(IF(IF(E169="Beantragt",_xlfn.XLOOKUP(B169,Team!$A$2:$A$51,Team!$Q$2:$Q$51)-H169,_xlfn.XLOOKUP(B169,Team!$A$2:$A$51,Team!$Q$2:$Q$51))&lt;0,"Resttage würden negativ",""),"Kürzel fehlt im Team"))</f>
        <v/>
      </c>
      <c r="K169" s="18">
        <f>IF(OR(C169="",D169=""),"",IF(C169&gt;D169,"Ende vor Beginn",IF(OR(C169&lt;Einstellungen!$B$2,D169&gt;Einstellungen!$B$3),"Außerhalb Planungszeitraum","")))</f>
        <v/>
      </c>
      <c r="L169" s="24">
        <f>IFERROR(IF(ROW()-1&gt;ROWS(Einstellungen!$F$2:$F$4),"",INDEX(Einstellungen!$F$2:$F$4,ROW()-1)),"")</f>
        <v/>
      </c>
      <c r="M169" s="24">
        <f>IFERROR(IF(ROW()-1&gt;ROWS(Team!$A$2:$A$51),"",INDEX(Team!$A$2:$A$51,ROW()-1)),"")</f>
        <v/>
      </c>
    </row>
    <row r="170">
      <c r="A170" s="15" t="n"/>
      <c r="B170" s="20" t="n"/>
      <c r="C170" s="33" t="n"/>
      <c r="D170" s="33" t="n"/>
      <c r="E170" s="20" t="n"/>
      <c r="F170" s="15" t="n"/>
      <c r="G170" s="22">
        <f>IF(B170="","",IFERROR(_xlfn.XLOOKUP(B170,Team!$A$2:$A$51,Team!$C$2:$C$51),""))</f>
        <v/>
      </c>
      <c r="H170" s="23">
        <f>IF(OR(B170="",C170="",D170=""),"",IFERROR(_xlfn.NETWORKDAYS.INTL(C170,D170,_xlfn.XLOOKUP(B170,Team!$A$2:$A$51,Team!$O$2:$O$51),Einstellungen!$B$12:$B$41),""))</f>
        <v/>
      </c>
      <c r="I170" s="18">
        <f>IF(OR(B170="",C170="",D170=""),"",IF(SUMPRODUCT(--($B$2:$B$201=B170),--($C$2:$C$201&lt;=D170),--($D$2:$D$201&gt;=C170),--($E$2:$E$201&lt;&gt;"Abgelehnt"),--(ROW($B$2:$B$201)&lt;&gt;ROW()))&gt;0,"Überschneidung",""))</f>
        <v/>
      </c>
      <c r="J170" s="18">
        <f>IF(OR(B170="",H170=""),"",IFERROR(IF(IF(E170="Beantragt",_xlfn.XLOOKUP(B170,Team!$A$2:$A$51,Team!$Q$2:$Q$51)-H170,_xlfn.XLOOKUP(B170,Team!$A$2:$A$51,Team!$Q$2:$Q$51))&lt;0,"Resttage würden negativ",""),"Kürzel fehlt im Team"))</f>
        <v/>
      </c>
      <c r="K170" s="18">
        <f>IF(OR(C170="",D170=""),"",IF(C170&gt;D170,"Ende vor Beginn",IF(OR(C170&lt;Einstellungen!$B$2,D170&gt;Einstellungen!$B$3),"Außerhalb Planungszeitraum","")))</f>
        <v/>
      </c>
      <c r="L170" s="24">
        <f>IFERROR(IF(ROW()-1&gt;ROWS(Einstellungen!$F$2:$F$4),"",INDEX(Einstellungen!$F$2:$F$4,ROW()-1)),"")</f>
        <v/>
      </c>
      <c r="M170" s="24">
        <f>IFERROR(IF(ROW()-1&gt;ROWS(Team!$A$2:$A$51),"",INDEX(Team!$A$2:$A$51,ROW()-1)),"")</f>
        <v/>
      </c>
    </row>
    <row r="171">
      <c r="A171" s="15" t="n"/>
      <c r="B171" s="20" t="n"/>
      <c r="C171" s="33" t="n"/>
      <c r="D171" s="33" t="n"/>
      <c r="E171" s="20" t="n"/>
      <c r="F171" s="15" t="n"/>
      <c r="G171" s="22">
        <f>IF(B171="","",IFERROR(_xlfn.XLOOKUP(B171,Team!$A$2:$A$51,Team!$C$2:$C$51),""))</f>
        <v/>
      </c>
      <c r="H171" s="23">
        <f>IF(OR(B171="",C171="",D171=""),"",IFERROR(_xlfn.NETWORKDAYS.INTL(C171,D171,_xlfn.XLOOKUP(B171,Team!$A$2:$A$51,Team!$O$2:$O$51),Einstellungen!$B$12:$B$41),""))</f>
        <v/>
      </c>
      <c r="I171" s="18">
        <f>IF(OR(B171="",C171="",D171=""),"",IF(SUMPRODUCT(--($B$2:$B$201=B171),--($C$2:$C$201&lt;=D171),--($D$2:$D$201&gt;=C171),--($E$2:$E$201&lt;&gt;"Abgelehnt"),--(ROW($B$2:$B$201)&lt;&gt;ROW()))&gt;0,"Überschneidung",""))</f>
        <v/>
      </c>
      <c r="J171" s="18">
        <f>IF(OR(B171="",H171=""),"",IFERROR(IF(IF(E171="Beantragt",_xlfn.XLOOKUP(B171,Team!$A$2:$A$51,Team!$Q$2:$Q$51)-H171,_xlfn.XLOOKUP(B171,Team!$A$2:$A$51,Team!$Q$2:$Q$51))&lt;0,"Resttage würden negativ",""),"Kürzel fehlt im Team"))</f>
        <v/>
      </c>
      <c r="K171" s="18">
        <f>IF(OR(C171="",D171=""),"",IF(C171&gt;D171,"Ende vor Beginn",IF(OR(C171&lt;Einstellungen!$B$2,D171&gt;Einstellungen!$B$3),"Außerhalb Planungszeitraum","")))</f>
        <v/>
      </c>
      <c r="L171" s="24">
        <f>IFERROR(IF(ROW()-1&gt;ROWS(Einstellungen!$F$2:$F$4),"",INDEX(Einstellungen!$F$2:$F$4,ROW()-1)),"")</f>
        <v/>
      </c>
      <c r="M171" s="24">
        <f>IFERROR(IF(ROW()-1&gt;ROWS(Team!$A$2:$A$51),"",INDEX(Team!$A$2:$A$51,ROW()-1)),"")</f>
        <v/>
      </c>
    </row>
    <row r="172">
      <c r="A172" s="15" t="n"/>
      <c r="B172" s="20" t="n"/>
      <c r="C172" s="33" t="n"/>
      <c r="D172" s="33" t="n"/>
      <c r="E172" s="20" t="n"/>
      <c r="F172" s="15" t="n"/>
      <c r="G172" s="22">
        <f>IF(B172="","",IFERROR(_xlfn.XLOOKUP(B172,Team!$A$2:$A$51,Team!$C$2:$C$51),""))</f>
        <v/>
      </c>
      <c r="H172" s="23">
        <f>IF(OR(B172="",C172="",D172=""),"",IFERROR(_xlfn.NETWORKDAYS.INTL(C172,D172,_xlfn.XLOOKUP(B172,Team!$A$2:$A$51,Team!$O$2:$O$51),Einstellungen!$B$12:$B$41),""))</f>
        <v/>
      </c>
      <c r="I172" s="18">
        <f>IF(OR(B172="",C172="",D172=""),"",IF(SUMPRODUCT(--($B$2:$B$201=B172),--($C$2:$C$201&lt;=D172),--($D$2:$D$201&gt;=C172),--($E$2:$E$201&lt;&gt;"Abgelehnt"),--(ROW($B$2:$B$201)&lt;&gt;ROW()))&gt;0,"Überschneidung",""))</f>
        <v/>
      </c>
      <c r="J172" s="18">
        <f>IF(OR(B172="",H172=""),"",IFERROR(IF(IF(E172="Beantragt",_xlfn.XLOOKUP(B172,Team!$A$2:$A$51,Team!$Q$2:$Q$51)-H172,_xlfn.XLOOKUP(B172,Team!$A$2:$A$51,Team!$Q$2:$Q$51))&lt;0,"Resttage würden negativ",""),"Kürzel fehlt im Team"))</f>
        <v/>
      </c>
      <c r="K172" s="18">
        <f>IF(OR(C172="",D172=""),"",IF(C172&gt;D172,"Ende vor Beginn",IF(OR(C172&lt;Einstellungen!$B$2,D172&gt;Einstellungen!$B$3),"Außerhalb Planungszeitraum","")))</f>
        <v/>
      </c>
      <c r="L172" s="24">
        <f>IFERROR(IF(ROW()-1&gt;ROWS(Einstellungen!$F$2:$F$4),"",INDEX(Einstellungen!$F$2:$F$4,ROW()-1)),"")</f>
        <v/>
      </c>
      <c r="M172" s="24">
        <f>IFERROR(IF(ROW()-1&gt;ROWS(Team!$A$2:$A$51),"",INDEX(Team!$A$2:$A$51,ROW()-1)),"")</f>
        <v/>
      </c>
    </row>
    <row r="173">
      <c r="A173" s="15" t="n"/>
      <c r="B173" s="20" t="n"/>
      <c r="C173" s="33" t="n"/>
      <c r="D173" s="33" t="n"/>
      <c r="E173" s="20" t="n"/>
      <c r="F173" s="15" t="n"/>
      <c r="G173" s="22">
        <f>IF(B173="","",IFERROR(_xlfn.XLOOKUP(B173,Team!$A$2:$A$51,Team!$C$2:$C$51),""))</f>
        <v/>
      </c>
      <c r="H173" s="23">
        <f>IF(OR(B173="",C173="",D173=""),"",IFERROR(_xlfn.NETWORKDAYS.INTL(C173,D173,_xlfn.XLOOKUP(B173,Team!$A$2:$A$51,Team!$O$2:$O$51),Einstellungen!$B$12:$B$41),""))</f>
        <v/>
      </c>
      <c r="I173" s="18">
        <f>IF(OR(B173="",C173="",D173=""),"",IF(SUMPRODUCT(--($B$2:$B$201=B173),--($C$2:$C$201&lt;=D173),--($D$2:$D$201&gt;=C173),--($E$2:$E$201&lt;&gt;"Abgelehnt"),--(ROW($B$2:$B$201)&lt;&gt;ROW()))&gt;0,"Überschneidung",""))</f>
        <v/>
      </c>
      <c r="J173" s="18">
        <f>IF(OR(B173="",H173=""),"",IFERROR(IF(IF(E173="Beantragt",_xlfn.XLOOKUP(B173,Team!$A$2:$A$51,Team!$Q$2:$Q$51)-H173,_xlfn.XLOOKUP(B173,Team!$A$2:$A$51,Team!$Q$2:$Q$51))&lt;0,"Resttage würden negativ",""),"Kürzel fehlt im Team"))</f>
        <v/>
      </c>
      <c r="K173" s="18">
        <f>IF(OR(C173="",D173=""),"",IF(C173&gt;D173,"Ende vor Beginn",IF(OR(C173&lt;Einstellungen!$B$2,D173&gt;Einstellungen!$B$3),"Außerhalb Planungszeitraum","")))</f>
        <v/>
      </c>
      <c r="L173" s="24">
        <f>IFERROR(IF(ROW()-1&gt;ROWS(Einstellungen!$F$2:$F$4),"",INDEX(Einstellungen!$F$2:$F$4,ROW()-1)),"")</f>
        <v/>
      </c>
      <c r="M173" s="24">
        <f>IFERROR(IF(ROW()-1&gt;ROWS(Team!$A$2:$A$51),"",INDEX(Team!$A$2:$A$51,ROW()-1)),"")</f>
        <v/>
      </c>
    </row>
    <row r="174">
      <c r="A174" s="15" t="n"/>
      <c r="B174" s="20" t="n"/>
      <c r="C174" s="33" t="n"/>
      <c r="D174" s="33" t="n"/>
      <c r="E174" s="20" t="n"/>
      <c r="F174" s="15" t="n"/>
      <c r="G174" s="22">
        <f>IF(B174="","",IFERROR(_xlfn.XLOOKUP(B174,Team!$A$2:$A$51,Team!$C$2:$C$51),""))</f>
        <v/>
      </c>
      <c r="H174" s="23">
        <f>IF(OR(B174="",C174="",D174=""),"",IFERROR(_xlfn.NETWORKDAYS.INTL(C174,D174,_xlfn.XLOOKUP(B174,Team!$A$2:$A$51,Team!$O$2:$O$51),Einstellungen!$B$12:$B$41),""))</f>
        <v/>
      </c>
      <c r="I174" s="18">
        <f>IF(OR(B174="",C174="",D174=""),"",IF(SUMPRODUCT(--($B$2:$B$201=B174),--($C$2:$C$201&lt;=D174),--($D$2:$D$201&gt;=C174),--($E$2:$E$201&lt;&gt;"Abgelehnt"),--(ROW($B$2:$B$201)&lt;&gt;ROW()))&gt;0,"Überschneidung",""))</f>
        <v/>
      </c>
      <c r="J174" s="18">
        <f>IF(OR(B174="",H174=""),"",IFERROR(IF(IF(E174="Beantragt",_xlfn.XLOOKUP(B174,Team!$A$2:$A$51,Team!$Q$2:$Q$51)-H174,_xlfn.XLOOKUP(B174,Team!$A$2:$A$51,Team!$Q$2:$Q$51))&lt;0,"Resttage würden negativ",""),"Kürzel fehlt im Team"))</f>
        <v/>
      </c>
      <c r="K174" s="18">
        <f>IF(OR(C174="",D174=""),"",IF(C174&gt;D174,"Ende vor Beginn",IF(OR(C174&lt;Einstellungen!$B$2,D174&gt;Einstellungen!$B$3),"Außerhalb Planungszeitraum","")))</f>
        <v/>
      </c>
      <c r="L174" s="24">
        <f>IFERROR(IF(ROW()-1&gt;ROWS(Einstellungen!$F$2:$F$4),"",INDEX(Einstellungen!$F$2:$F$4,ROW()-1)),"")</f>
        <v/>
      </c>
      <c r="M174" s="24">
        <f>IFERROR(IF(ROW()-1&gt;ROWS(Team!$A$2:$A$51),"",INDEX(Team!$A$2:$A$51,ROW()-1)),"")</f>
        <v/>
      </c>
    </row>
    <row r="175">
      <c r="A175" s="15" t="n"/>
      <c r="B175" s="20" t="n"/>
      <c r="C175" s="33" t="n"/>
      <c r="D175" s="33" t="n"/>
      <c r="E175" s="20" t="n"/>
      <c r="F175" s="15" t="n"/>
      <c r="G175" s="22">
        <f>IF(B175="","",IFERROR(_xlfn.XLOOKUP(B175,Team!$A$2:$A$51,Team!$C$2:$C$51),""))</f>
        <v/>
      </c>
      <c r="H175" s="23">
        <f>IF(OR(B175="",C175="",D175=""),"",IFERROR(_xlfn.NETWORKDAYS.INTL(C175,D175,_xlfn.XLOOKUP(B175,Team!$A$2:$A$51,Team!$O$2:$O$51),Einstellungen!$B$12:$B$41),""))</f>
        <v/>
      </c>
      <c r="I175" s="18">
        <f>IF(OR(B175="",C175="",D175=""),"",IF(SUMPRODUCT(--($B$2:$B$201=B175),--($C$2:$C$201&lt;=D175),--($D$2:$D$201&gt;=C175),--($E$2:$E$201&lt;&gt;"Abgelehnt"),--(ROW($B$2:$B$201)&lt;&gt;ROW()))&gt;0,"Überschneidung",""))</f>
        <v/>
      </c>
      <c r="J175" s="18">
        <f>IF(OR(B175="",H175=""),"",IFERROR(IF(IF(E175="Beantragt",_xlfn.XLOOKUP(B175,Team!$A$2:$A$51,Team!$Q$2:$Q$51)-H175,_xlfn.XLOOKUP(B175,Team!$A$2:$A$51,Team!$Q$2:$Q$51))&lt;0,"Resttage würden negativ",""),"Kürzel fehlt im Team"))</f>
        <v/>
      </c>
      <c r="K175" s="18">
        <f>IF(OR(C175="",D175=""),"",IF(C175&gt;D175,"Ende vor Beginn",IF(OR(C175&lt;Einstellungen!$B$2,D175&gt;Einstellungen!$B$3),"Außerhalb Planungszeitraum","")))</f>
        <v/>
      </c>
      <c r="L175" s="24">
        <f>IFERROR(IF(ROW()-1&gt;ROWS(Einstellungen!$F$2:$F$4),"",INDEX(Einstellungen!$F$2:$F$4,ROW()-1)),"")</f>
        <v/>
      </c>
      <c r="M175" s="24">
        <f>IFERROR(IF(ROW()-1&gt;ROWS(Team!$A$2:$A$51),"",INDEX(Team!$A$2:$A$51,ROW()-1)),"")</f>
        <v/>
      </c>
    </row>
    <row r="176">
      <c r="A176" s="15" t="n"/>
      <c r="B176" s="20" t="n"/>
      <c r="C176" s="33" t="n"/>
      <c r="D176" s="33" t="n"/>
      <c r="E176" s="20" t="n"/>
      <c r="F176" s="15" t="n"/>
      <c r="G176" s="22">
        <f>IF(B176="","",IFERROR(_xlfn.XLOOKUP(B176,Team!$A$2:$A$51,Team!$C$2:$C$51),""))</f>
        <v/>
      </c>
      <c r="H176" s="23">
        <f>IF(OR(B176="",C176="",D176=""),"",IFERROR(_xlfn.NETWORKDAYS.INTL(C176,D176,_xlfn.XLOOKUP(B176,Team!$A$2:$A$51,Team!$O$2:$O$51),Einstellungen!$B$12:$B$41),""))</f>
        <v/>
      </c>
      <c r="I176" s="18">
        <f>IF(OR(B176="",C176="",D176=""),"",IF(SUMPRODUCT(--($B$2:$B$201=B176),--($C$2:$C$201&lt;=D176),--($D$2:$D$201&gt;=C176),--($E$2:$E$201&lt;&gt;"Abgelehnt"),--(ROW($B$2:$B$201)&lt;&gt;ROW()))&gt;0,"Überschneidung",""))</f>
        <v/>
      </c>
      <c r="J176" s="18">
        <f>IF(OR(B176="",H176=""),"",IFERROR(IF(IF(E176="Beantragt",_xlfn.XLOOKUP(B176,Team!$A$2:$A$51,Team!$Q$2:$Q$51)-H176,_xlfn.XLOOKUP(B176,Team!$A$2:$A$51,Team!$Q$2:$Q$51))&lt;0,"Resttage würden negativ",""),"Kürzel fehlt im Team"))</f>
        <v/>
      </c>
      <c r="K176" s="18">
        <f>IF(OR(C176="",D176=""),"",IF(C176&gt;D176,"Ende vor Beginn",IF(OR(C176&lt;Einstellungen!$B$2,D176&gt;Einstellungen!$B$3),"Außerhalb Planungszeitraum","")))</f>
        <v/>
      </c>
      <c r="L176" s="24">
        <f>IFERROR(IF(ROW()-1&gt;ROWS(Einstellungen!$F$2:$F$4),"",INDEX(Einstellungen!$F$2:$F$4,ROW()-1)),"")</f>
        <v/>
      </c>
      <c r="M176" s="24">
        <f>IFERROR(IF(ROW()-1&gt;ROWS(Team!$A$2:$A$51),"",INDEX(Team!$A$2:$A$51,ROW()-1)),"")</f>
        <v/>
      </c>
    </row>
    <row r="177">
      <c r="A177" s="15" t="n"/>
      <c r="B177" s="20" t="n"/>
      <c r="C177" s="33" t="n"/>
      <c r="D177" s="33" t="n"/>
      <c r="E177" s="20" t="n"/>
      <c r="F177" s="15" t="n"/>
      <c r="G177" s="22">
        <f>IF(B177="","",IFERROR(_xlfn.XLOOKUP(B177,Team!$A$2:$A$51,Team!$C$2:$C$51),""))</f>
        <v/>
      </c>
      <c r="H177" s="23">
        <f>IF(OR(B177="",C177="",D177=""),"",IFERROR(_xlfn.NETWORKDAYS.INTL(C177,D177,_xlfn.XLOOKUP(B177,Team!$A$2:$A$51,Team!$O$2:$O$51),Einstellungen!$B$12:$B$41),""))</f>
        <v/>
      </c>
      <c r="I177" s="18">
        <f>IF(OR(B177="",C177="",D177=""),"",IF(SUMPRODUCT(--($B$2:$B$201=B177),--($C$2:$C$201&lt;=D177),--($D$2:$D$201&gt;=C177),--($E$2:$E$201&lt;&gt;"Abgelehnt"),--(ROW($B$2:$B$201)&lt;&gt;ROW()))&gt;0,"Überschneidung",""))</f>
        <v/>
      </c>
      <c r="J177" s="18">
        <f>IF(OR(B177="",H177=""),"",IFERROR(IF(IF(E177="Beantragt",_xlfn.XLOOKUP(B177,Team!$A$2:$A$51,Team!$Q$2:$Q$51)-H177,_xlfn.XLOOKUP(B177,Team!$A$2:$A$51,Team!$Q$2:$Q$51))&lt;0,"Resttage würden negativ",""),"Kürzel fehlt im Team"))</f>
        <v/>
      </c>
      <c r="K177" s="18">
        <f>IF(OR(C177="",D177=""),"",IF(C177&gt;D177,"Ende vor Beginn",IF(OR(C177&lt;Einstellungen!$B$2,D177&gt;Einstellungen!$B$3),"Außerhalb Planungszeitraum","")))</f>
        <v/>
      </c>
      <c r="L177" s="24">
        <f>IFERROR(IF(ROW()-1&gt;ROWS(Einstellungen!$F$2:$F$4),"",INDEX(Einstellungen!$F$2:$F$4,ROW()-1)),"")</f>
        <v/>
      </c>
      <c r="M177" s="24">
        <f>IFERROR(IF(ROW()-1&gt;ROWS(Team!$A$2:$A$51),"",INDEX(Team!$A$2:$A$51,ROW()-1)),"")</f>
        <v/>
      </c>
    </row>
    <row r="178">
      <c r="A178" s="15" t="n"/>
      <c r="B178" s="20" t="n"/>
      <c r="C178" s="33" t="n"/>
      <c r="D178" s="33" t="n"/>
      <c r="E178" s="20" t="n"/>
      <c r="F178" s="15" t="n"/>
      <c r="G178" s="22">
        <f>IF(B178="","",IFERROR(_xlfn.XLOOKUP(B178,Team!$A$2:$A$51,Team!$C$2:$C$51),""))</f>
        <v/>
      </c>
      <c r="H178" s="23">
        <f>IF(OR(B178="",C178="",D178=""),"",IFERROR(_xlfn.NETWORKDAYS.INTL(C178,D178,_xlfn.XLOOKUP(B178,Team!$A$2:$A$51,Team!$O$2:$O$51),Einstellungen!$B$12:$B$41),""))</f>
        <v/>
      </c>
      <c r="I178" s="18">
        <f>IF(OR(B178="",C178="",D178=""),"",IF(SUMPRODUCT(--($B$2:$B$201=B178),--($C$2:$C$201&lt;=D178),--($D$2:$D$201&gt;=C178),--($E$2:$E$201&lt;&gt;"Abgelehnt"),--(ROW($B$2:$B$201)&lt;&gt;ROW()))&gt;0,"Überschneidung",""))</f>
        <v/>
      </c>
      <c r="J178" s="18">
        <f>IF(OR(B178="",H178=""),"",IFERROR(IF(IF(E178="Beantragt",_xlfn.XLOOKUP(B178,Team!$A$2:$A$51,Team!$Q$2:$Q$51)-H178,_xlfn.XLOOKUP(B178,Team!$A$2:$A$51,Team!$Q$2:$Q$51))&lt;0,"Resttage würden negativ",""),"Kürzel fehlt im Team"))</f>
        <v/>
      </c>
      <c r="K178" s="18">
        <f>IF(OR(C178="",D178=""),"",IF(C178&gt;D178,"Ende vor Beginn",IF(OR(C178&lt;Einstellungen!$B$2,D178&gt;Einstellungen!$B$3),"Außerhalb Planungszeitraum","")))</f>
        <v/>
      </c>
      <c r="L178" s="24">
        <f>IFERROR(IF(ROW()-1&gt;ROWS(Einstellungen!$F$2:$F$4),"",INDEX(Einstellungen!$F$2:$F$4,ROW()-1)),"")</f>
        <v/>
      </c>
      <c r="M178" s="24">
        <f>IFERROR(IF(ROW()-1&gt;ROWS(Team!$A$2:$A$51),"",INDEX(Team!$A$2:$A$51,ROW()-1)),"")</f>
        <v/>
      </c>
    </row>
    <row r="179">
      <c r="A179" s="15" t="n"/>
      <c r="B179" s="20" t="n"/>
      <c r="C179" s="33" t="n"/>
      <c r="D179" s="33" t="n"/>
      <c r="E179" s="20" t="n"/>
      <c r="F179" s="15" t="n"/>
      <c r="G179" s="22">
        <f>IF(B179="","",IFERROR(_xlfn.XLOOKUP(B179,Team!$A$2:$A$51,Team!$C$2:$C$51),""))</f>
        <v/>
      </c>
      <c r="H179" s="23">
        <f>IF(OR(B179="",C179="",D179=""),"",IFERROR(_xlfn.NETWORKDAYS.INTL(C179,D179,_xlfn.XLOOKUP(B179,Team!$A$2:$A$51,Team!$O$2:$O$51),Einstellungen!$B$12:$B$41),""))</f>
        <v/>
      </c>
      <c r="I179" s="18">
        <f>IF(OR(B179="",C179="",D179=""),"",IF(SUMPRODUCT(--($B$2:$B$201=B179),--($C$2:$C$201&lt;=D179),--($D$2:$D$201&gt;=C179),--($E$2:$E$201&lt;&gt;"Abgelehnt"),--(ROW($B$2:$B$201)&lt;&gt;ROW()))&gt;0,"Überschneidung",""))</f>
        <v/>
      </c>
      <c r="J179" s="18">
        <f>IF(OR(B179="",H179=""),"",IFERROR(IF(IF(E179="Beantragt",_xlfn.XLOOKUP(B179,Team!$A$2:$A$51,Team!$Q$2:$Q$51)-H179,_xlfn.XLOOKUP(B179,Team!$A$2:$A$51,Team!$Q$2:$Q$51))&lt;0,"Resttage würden negativ",""),"Kürzel fehlt im Team"))</f>
        <v/>
      </c>
      <c r="K179" s="18">
        <f>IF(OR(C179="",D179=""),"",IF(C179&gt;D179,"Ende vor Beginn",IF(OR(C179&lt;Einstellungen!$B$2,D179&gt;Einstellungen!$B$3),"Außerhalb Planungszeitraum","")))</f>
        <v/>
      </c>
      <c r="L179" s="24">
        <f>IFERROR(IF(ROW()-1&gt;ROWS(Einstellungen!$F$2:$F$4),"",INDEX(Einstellungen!$F$2:$F$4,ROW()-1)),"")</f>
        <v/>
      </c>
      <c r="M179" s="24">
        <f>IFERROR(IF(ROW()-1&gt;ROWS(Team!$A$2:$A$51),"",INDEX(Team!$A$2:$A$51,ROW()-1)),"")</f>
        <v/>
      </c>
    </row>
    <row r="180">
      <c r="A180" s="15" t="n"/>
      <c r="B180" s="20" t="n"/>
      <c r="C180" s="33" t="n"/>
      <c r="D180" s="33" t="n"/>
      <c r="E180" s="20" t="n"/>
      <c r="F180" s="15" t="n"/>
      <c r="G180" s="22">
        <f>IF(B180="","",IFERROR(_xlfn.XLOOKUP(B180,Team!$A$2:$A$51,Team!$C$2:$C$51),""))</f>
        <v/>
      </c>
      <c r="H180" s="23">
        <f>IF(OR(B180="",C180="",D180=""),"",IFERROR(_xlfn.NETWORKDAYS.INTL(C180,D180,_xlfn.XLOOKUP(B180,Team!$A$2:$A$51,Team!$O$2:$O$51),Einstellungen!$B$12:$B$41),""))</f>
        <v/>
      </c>
      <c r="I180" s="18">
        <f>IF(OR(B180="",C180="",D180=""),"",IF(SUMPRODUCT(--($B$2:$B$201=B180),--($C$2:$C$201&lt;=D180),--($D$2:$D$201&gt;=C180),--($E$2:$E$201&lt;&gt;"Abgelehnt"),--(ROW($B$2:$B$201)&lt;&gt;ROW()))&gt;0,"Überschneidung",""))</f>
        <v/>
      </c>
      <c r="J180" s="18">
        <f>IF(OR(B180="",H180=""),"",IFERROR(IF(IF(E180="Beantragt",_xlfn.XLOOKUP(B180,Team!$A$2:$A$51,Team!$Q$2:$Q$51)-H180,_xlfn.XLOOKUP(B180,Team!$A$2:$A$51,Team!$Q$2:$Q$51))&lt;0,"Resttage würden negativ",""),"Kürzel fehlt im Team"))</f>
        <v/>
      </c>
      <c r="K180" s="18">
        <f>IF(OR(C180="",D180=""),"",IF(C180&gt;D180,"Ende vor Beginn",IF(OR(C180&lt;Einstellungen!$B$2,D180&gt;Einstellungen!$B$3),"Außerhalb Planungszeitraum","")))</f>
        <v/>
      </c>
      <c r="L180" s="24">
        <f>IFERROR(IF(ROW()-1&gt;ROWS(Einstellungen!$F$2:$F$4),"",INDEX(Einstellungen!$F$2:$F$4,ROW()-1)),"")</f>
        <v/>
      </c>
      <c r="M180" s="24">
        <f>IFERROR(IF(ROW()-1&gt;ROWS(Team!$A$2:$A$51),"",INDEX(Team!$A$2:$A$51,ROW()-1)),"")</f>
        <v/>
      </c>
    </row>
    <row r="181">
      <c r="A181" s="15" t="n"/>
      <c r="B181" s="20" t="n"/>
      <c r="C181" s="33" t="n"/>
      <c r="D181" s="33" t="n"/>
      <c r="E181" s="20" t="n"/>
      <c r="F181" s="15" t="n"/>
      <c r="G181" s="22">
        <f>IF(B181="","",IFERROR(_xlfn.XLOOKUP(B181,Team!$A$2:$A$51,Team!$C$2:$C$51),""))</f>
        <v/>
      </c>
      <c r="H181" s="23">
        <f>IF(OR(B181="",C181="",D181=""),"",IFERROR(_xlfn.NETWORKDAYS.INTL(C181,D181,_xlfn.XLOOKUP(B181,Team!$A$2:$A$51,Team!$O$2:$O$51),Einstellungen!$B$12:$B$41),""))</f>
        <v/>
      </c>
      <c r="I181" s="18">
        <f>IF(OR(B181="",C181="",D181=""),"",IF(SUMPRODUCT(--($B$2:$B$201=B181),--($C$2:$C$201&lt;=D181),--($D$2:$D$201&gt;=C181),--($E$2:$E$201&lt;&gt;"Abgelehnt"),--(ROW($B$2:$B$201)&lt;&gt;ROW()))&gt;0,"Überschneidung",""))</f>
        <v/>
      </c>
      <c r="J181" s="18">
        <f>IF(OR(B181="",H181=""),"",IFERROR(IF(IF(E181="Beantragt",_xlfn.XLOOKUP(B181,Team!$A$2:$A$51,Team!$Q$2:$Q$51)-H181,_xlfn.XLOOKUP(B181,Team!$A$2:$A$51,Team!$Q$2:$Q$51))&lt;0,"Resttage würden negativ",""),"Kürzel fehlt im Team"))</f>
        <v/>
      </c>
      <c r="K181" s="18">
        <f>IF(OR(C181="",D181=""),"",IF(C181&gt;D181,"Ende vor Beginn",IF(OR(C181&lt;Einstellungen!$B$2,D181&gt;Einstellungen!$B$3),"Außerhalb Planungszeitraum","")))</f>
        <v/>
      </c>
      <c r="L181" s="24">
        <f>IFERROR(IF(ROW()-1&gt;ROWS(Einstellungen!$F$2:$F$4),"",INDEX(Einstellungen!$F$2:$F$4,ROW()-1)),"")</f>
        <v/>
      </c>
      <c r="M181" s="24">
        <f>IFERROR(IF(ROW()-1&gt;ROWS(Team!$A$2:$A$51),"",INDEX(Team!$A$2:$A$51,ROW()-1)),"")</f>
        <v/>
      </c>
    </row>
    <row r="182">
      <c r="A182" s="15" t="n"/>
      <c r="B182" s="20" t="n"/>
      <c r="C182" s="33" t="n"/>
      <c r="D182" s="33" t="n"/>
      <c r="E182" s="20" t="n"/>
      <c r="F182" s="15" t="n"/>
      <c r="G182" s="22">
        <f>IF(B182="","",IFERROR(_xlfn.XLOOKUP(B182,Team!$A$2:$A$51,Team!$C$2:$C$51),""))</f>
        <v/>
      </c>
      <c r="H182" s="23">
        <f>IF(OR(B182="",C182="",D182=""),"",IFERROR(_xlfn.NETWORKDAYS.INTL(C182,D182,_xlfn.XLOOKUP(B182,Team!$A$2:$A$51,Team!$O$2:$O$51),Einstellungen!$B$12:$B$41),""))</f>
        <v/>
      </c>
      <c r="I182" s="18">
        <f>IF(OR(B182="",C182="",D182=""),"",IF(SUMPRODUCT(--($B$2:$B$201=B182),--($C$2:$C$201&lt;=D182),--($D$2:$D$201&gt;=C182),--($E$2:$E$201&lt;&gt;"Abgelehnt"),--(ROW($B$2:$B$201)&lt;&gt;ROW()))&gt;0,"Überschneidung",""))</f>
        <v/>
      </c>
      <c r="J182" s="18">
        <f>IF(OR(B182="",H182=""),"",IFERROR(IF(IF(E182="Beantragt",_xlfn.XLOOKUP(B182,Team!$A$2:$A$51,Team!$Q$2:$Q$51)-H182,_xlfn.XLOOKUP(B182,Team!$A$2:$A$51,Team!$Q$2:$Q$51))&lt;0,"Resttage würden negativ",""),"Kürzel fehlt im Team"))</f>
        <v/>
      </c>
      <c r="K182" s="18">
        <f>IF(OR(C182="",D182=""),"",IF(C182&gt;D182,"Ende vor Beginn",IF(OR(C182&lt;Einstellungen!$B$2,D182&gt;Einstellungen!$B$3),"Außerhalb Planungszeitraum","")))</f>
        <v/>
      </c>
      <c r="L182" s="24">
        <f>IFERROR(IF(ROW()-1&gt;ROWS(Einstellungen!$F$2:$F$4),"",INDEX(Einstellungen!$F$2:$F$4,ROW()-1)),"")</f>
        <v/>
      </c>
      <c r="M182" s="24">
        <f>IFERROR(IF(ROW()-1&gt;ROWS(Team!$A$2:$A$51),"",INDEX(Team!$A$2:$A$51,ROW()-1)),"")</f>
        <v/>
      </c>
    </row>
    <row r="183">
      <c r="A183" s="15" t="n"/>
      <c r="B183" s="20" t="n"/>
      <c r="C183" s="33" t="n"/>
      <c r="D183" s="33" t="n"/>
      <c r="E183" s="20" t="n"/>
      <c r="F183" s="15" t="n"/>
      <c r="G183" s="22">
        <f>IF(B183="","",IFERROR(_xlfn.XLOOKUP(B183,Team!$A$2:$A$51,Team!$C$2:$C$51),""))</f>
        <v/>
      </c>
      <c r="H183" s="23">
        <f>IF(OR(B183="",C183="",D183=""),"",IFERROR(_xlfn.NETWORKDAYS.INTL(C183,D183,_xlfn.XLOOKUP(B183,Team!$A$2:$A$51,Team!$O$2:$O$51),Einstellungen!$B$12:$B$41),""))</f>
        <v/>
      </c>
      <c r="I183" s="18">
        <f>IF(OR(B183="",C183="",D183=""),"",IF(SUMPRODUCT(--($B$2:$B$201=B183),--($C$2:$C$201&lt;=D183),--($D$2:$D$201&gt;=C183),--($E$2:$E$201&lt;&gt;"Abgelehnt"),--(ROW($B$2:$B$201)&lt;&gt;ROW()))&gt;0,"Überschneidung",""))</f>
        <v/>
      </c>
      <c r="J183" s="18">
        <f>IF(OR(B183="",H183=""),"",IFERROR(IF(IF(E183="Beantragt",_xlfn.XLOOKUP(B183,Team!$A$2:$A$51,Team!$Q$2:$Q$51)-H183,_xlfn.XLOOKUP(B183,Team!$A$2:$A$51,Team!$Q$2:$Q$51))&lt;0,"Resttage würden negativ",""),"Kürzel fehlt im Team"))</f>
        <v/>
      </c>
      <c r="K183" s="18">
        <f>IF(OR(C183="",D183=""),"",IF(C183&gt;D183,"Ende vor Beginn",IF(OR(C183&lt;Einstellungen!$B$2,D183&gt;Einstellungen!$B$3),"Außerhalb Planungszeitraum","")))</f>
        <v/>
      </c>
      <c r="L183" s="24">
        <f>IFERROR(IF(ROW()-1&gt;ROWS(Einstellungen!$F$2:$F$4),"",INDEX(Einstellungen!$F$2:$F$4,ROW()-1)),"")</f>
        <v/>
      </c>
      <c r="M183" s="24">
        <f>IFERROR(IF(ROW()-1&gt;ROWS(Team!$A$2:$A$51),"",INDEX(Team!$A$2:$A$51,ROW()-1)),"")</f>
        <v/>
      </c>
    </row>
    <row r="184">
      <c r="A184" s="15" t="n"/>
      <c r="B184" s="20" t="n"/>
      <c r="C184" s="33" t="n"/>
      <c r="D184" s="33" t="n"/>
      <c r="E184" s="20" t="n"/>
      <c r="F184" s="15" t="n"/>
      <c r="G184" s="22">
        <f>IF(B184="","",IFERROR(_xlfn.XLOOKUP(B184,Team!$A$2:$A$51,Team!$C$2:$C$51),""))</f>
        <v/>
      </c>
      <c r="H184" s="23">
        <f>IF(OR(B184="",C184="",D184=""),"",IFERROR(_xlfn.NETWORKDAYS.INTL(C184,D184,_xlfn.XLOOKUP(B184,Team!$A$2:$A$51,Team!$O$2:$O$51),Einstellungen!$B$12:$B$41),""))</f>
        <v/>
      </c>
      <c r="I184" s="18">
        <f>IF(OR(B184="",C184="",D184=""),"",IF(SUMPRODUCT(--($B$2:$B$201=B184),--($C$2:$C$201&lt;=D184),--($D$2:$D$201&gt;=C184),--($E$2:$E$201&lt;&gt;"Abgelehnt"),--(ROW($B$2:$B$201)&lt;&gt;ROW()))&gt;0,"Überschneidung",""))</f>
        <v/>
      </c>
      <c r="J184" s="18">
        <f>IF(OR(B184="",H184=""),"",IFERROR(IF(IF(E184="Beantragt",_xlfn.XLOOKUP(B184,Team!$A$2:$A$51,Team!$Q$2:$Q$51)-H184,_xlfn.XLOOKUP(B184,Team!$A$2:$A$51,Team!$Q$2:$Q$51))&lt;0,"Resttage würden negativ",""),"Kürzel fehlt im Team"))</f>
        <v/>
      </c>
      <c r="K184" s="18">
        <f>IF(OR(C184="",D184=""),"",IF(C184&gt;D184,"Ende vor Beginn",IF(OR(C184&lt;Einstellungen!$B$2,D184&gt;Einstellungen!$B$3),"Außerhalb Planungszeitraum","")))</f>
        <v/>
      </c>
      <c r="L184" s="24">
        <f>IFERROR(IF(ROW()-1&gt;ROWS(Einstellungen!$F$2:$F$4),"",INDEX(Einstellungen!$F$2:$F$4,ROW()-1)),"")</f>
        <v/>
      </c>
      <c r="M184" s="24">
        <f>IFERROR(IF(ROW()-1&gt;ROWS(Team!$A$2:$A$51),"",INDEX(Team!$A$2:$A$51,ROW()-1)),"")</f>
        <v/>
      </c>
    </row>
    <row r="185">
      <c r="A185" s="15" t="n"/>
      <c r="B185" s="20" t="n"/>
      <c r="C185" s="33" t="n"/>
      <c r="D185" s="33" t="n"/>
      <c r="E185" s="20" t="n"/>
      <c r="F185" s="15" t="n"/>
      <c r="G185" s="22">
        <f>IF(B185="","",IFERROR(_xlfn.XLOOKUP(B185,Team!$A$2:$A$51,Team!$C$2:$C$51),""))</f>
        <v/>
      </c>
      <c r="H185" s="23">
        <f>IF(OR(B185="",C185="",D185=""),"",IFERROR(_xlfn.NETWORKDAYS.INTL(C185,D185,_xlfn.XLOOKUP(B185,Team!$A$2:$A$51,Team!$O$2:$O$51),Einstellungen!$B$12:$B$41),""))</f>
        <v/>
      </c>
      <c r="I185" s="18">
        <f>IF(OR(B185="",C185="",D185=""),"",IF(SUMPRODUCT(--($B$2:$B$201=B185),--($C$2:$C$201&lt;=D185),--($D$2:$D$201&gt;=C185),--($E$2:$E$201&lt;&gt;"Abgelehnt"),--(ROW($B$2:$B$201)&lt;&gt;ROW()))&gt;0,"Überschneidung",""))</f>
        <v/>
      </c>
      <c r="J185" s="18">
        <f>IF(OR(B185="",H185=""),"",IFERROR(IF(IF(E185="Beantragt",_xlfn.XLOOKUP(B185,Team!$A$2:$A$51,Team!$Q$2:$Q$51)-H185,_xlfn.XLOOKUP(B185,Team!$A$2:$A$51,Team!$Q$2:$Q$51))&lt;0,"Resttage würden negativ",""),"Kürzel fehlt im Team"))</f>
        <v/>
      </c>
      <c r="K185" s="18">
        <f>IF(OR(C185="",D185=""),"",IF(C185&gt;D185,"Ende vor Beginn",IF(OR(C185&lt;Einstellungen!$B$2,D185&gt;Einstellungen!$B$3),"Außerhalb Planungszeitraum","")))</f>
        <v/>
      </c>
      <c r="L185" s="24">
        <f>IFERROR(IF(ROW()-1&gt;ROWS(Einstellungen!$F$2:$F$4),"",INDEX(Einstellungen!$F$2:$F$4,ROW()-1)),"")</f>
        <v/>
      </c>
      <c r="M185" s="24">
        <f>IFERROR(IF(ROW()-1&gt;ROWS(Team!$A$2:$A$51),"",INDEX(Team!$A$2:$A$51,ROW()-1)),"")</f>
        <v/>
      </c>
    </row>
    <row r="186">
      <c r="A186" s="15" t="n"/>
      <c r="B186" s="20" t="n"/>
      <c r="C186" s="33" t="n"/>
      <c r="D186" s="33" t="n"/>
      <c r="E186" s="20" t="n"/>
      <c r="F186" s="15" t="n"/>
      <c r="G186" s="22">
        <f>IF(B186="","",IFERROR(_xlfn.XLOOKUP(B186,Team!$A$2:$A$51,Team!$C$2:$C$51),""))</f>
        <v/>
      </c>
      <c r="H186" s="23">
        <f>IF(OR(B186="",C186="",D186=""),"",IFERROR(_xlfn.NETWORKDAYS.INTL(C186,D186,_xlfn.XLOOKUP(B186,Team!$A$2:$A$51,Team!$O$2:$O$51),Einstellungen!$B$12:$B$41),""))</f>
        <v/>
      </c>
      <c r="I186" s="18">
        <f>IF(OR(B186="",C186="",D186=""),"",IF(SUMPRODUCT(--($B$2:$B$201=B186),--($C$2:$C$201&lt;=D186),--($D$2:$D$201&gt;=C186),--($E$2:$E$201&lt;&gt;"Abgelehnt"),--(ROW($B$2:$B$201)&lt;&gt;ROW()))&gt;0,"Überschneidung",""))</f>
        <v/>
      </c>
      <c r="J186" s="18">
        <f>IF(OR(B186="",H186=""),"",IFERROR(IF(IF(E186="Beantragt",_xlfn.XLOOKUP(B186,Team!$A$2:$A$51,Team!$Q$2:$Q$51)-H186,_xlfn.XLOOKUP(B186,Team!$A$2:$A$51,Team!$Q$2:$Q$51))&lt;0,"Resttage würden negativ",""),"Kürzel fehlt im Team"))</f>
        <v/>
      </c>
      <c r="K186" s="18">
        <f>IF(OR(C186="",D186=""),"",IF(C186&gt;D186,"Ende vor Beginn",IF(OR(C186&lt;Einstellungen!$B$2,D186&gt;Einstellungen!$B$3),"Außerhalb Planungszeitraum","")))</f>
        <v/>
      </c>
      <c r="L186" s="24">
        <f>IFERROR(IF(ROW()-1&gt;ROWS(Einstellungen!$F$2:$F$4),"",INDEX(Einstellungen!$F$2:$F$4,ROW()-1)),"")</f>
        <v/>
      </c>
      <c r="M186" s="24">
        <f>IFERROR(IF(ROW()-1&gt;ROWS(Team!$A$2:$A$51),"",INDEX(Team!$A$2:$A$51,ROW()-1)),"")</f>
        <v/>
      </c>
    </row>
    <row r="187">
      <c r="A187" s="15" t="n"/>
      <c r="B187" s="20" t="n"/>
      <c r="C187" s="33" t="n"/>
      <c r="D187" s="33" t="n"/>
      <c r="E187" s="20" t="n"/>
      <c r="F187" s="15" t="n"/>
      <c r="G187" s="22">
        <f>IF(B187="","",IFERROR(_xlfn.XLOOKUP(B187,Team!$A$2:$A$51,Team!$C$2:$C$51),""))</f>
        <v/>
      </c>
      <c r="H187" s="23">
        <f>IF(OR(B187="",C187="",D187=""),"",IFERROR(_xlfn.NETWORKDAYS.INTL(C187,D187,_xlfn.XLOOKUP(B187,Team!$A$2:$A$51,Team!$O$2:$O$51),Einstellungen!$B$12:$B$41),""))</f>
        <v/>
      </c>
      <c r="I187" s="18">
        <f>IF(OR(B187="",C187="",D187=""),"",IF(SUMPRODUCT(--($B$2:$B$201=B187),--($C$2:$C$201&lt;=D187),--($D$2:$D$201&gt;=C187),--($E$2:$E$201&lt;&gt;"Abgelehnt"),--(ROW($B$2:$B$201)&lt;&gt;ROW()))&gt;0,"Überschneidung",""))</f>
        <v/>
      </c>
      <c r="J187" s="18">
        <f>IF(OR(B187="",H187=""),"",IFERROR(IF(IF(E187="Beantragt",_xlfn.XLOOKUP(B187,Team!$A$2:$A$51,Team!$Q$2:$Q$51)-H187,_xlfn.XLOOKUP(B187,Team!$A$2:$A$51,Team!$Q$2:$Q$51))&lt;0,"Resttage würden negativ",""),"Kürzel fehlt im Team"))</f>
        <v/>
      </c>
      <c r="K187" s="18">
        <f>IF(OR(C187="",D187=""),"",IF(C187&gt;D187,"Ende vor Beginn",IF(OR(C187&lt;Einstellungen!$B$2,D187&gt;Einstellungen!$B$3),"Außerhalb Planungszeitraum","")))</f>
        <v/>
      </c>
      <c r="L187" s="24">
        <f>IFERROR(IF(ROW()-1&gt;ROWS(Einstellungen!$F$2:$F$4),"",INDEX(Einstellungen!$F$2:$F$4,ROW()-1)),"")</f>
        <v/>
      </c>
      <c r="M187" s="24">
        <f>IFERROR(IF(ROW()-1&gt;ROWS(Team!$A$2:$A$51),"",INDEX(Team!$A$2:$A$51,ROW()-1)),"")</f>
        <v/>
      </c>
    </row>
    <row r="188">
      <c r="A188" s="15" t="n"/>
      <c r="B188" s="20" t="n"/>
      <c r="C188" s="33" t="n"/>
      <c r="D188" s="33" t="n"/>
      <c r="E188" s="20" t="n"/>
      <c r="F188" s="15" t="n"/>
      <c r="G188" s="22">
        <f>IF(B188="","",IFERROR(_xlfn.XLOOKUP(B188,Team!$A$2:$A$51,Team!$C$2:$C$51),""))</f>
        <v/>
      </c>
      <c r="H188" s="23">
        <f>IF(OR(B188="",C188="",D188=""),"",IFERROR(_xlfn.NETWORKDAYS.INTL(C188,D188,_xlfn.XLOOKUP(B188,Team!$A$2:$A$51,Team!$O$2:$O$51),Einstellungen!$B$12:$B$41),""))</f>
        <v/>
      </c>
      <c r="I188" s="18">
        <f>IF(OR(B188="",C188="",D188=""),"",IF(SUMPRODUCT(--($B$2:$B$201=B188),--($C$2:$C$201&lt;=D188),--($D$2:$D$201&gt;=C188),--($E$2:$E$201&lt;&gt;"Abgelehnt"),--(ROW($B$2:$B$201)&lt;&gt;ROW()))&gt;0,"Überschneidung",""))</f>
        <v/>
      </c>
      <c r="J188" s="18">
        <f>IF(OR(B188="",H188=""),"",IFERROR(IF(IF(E188="Beantragt",_xlfn.XLOOKUP(B188,Team!$A$2:$A$51,Team!$Q$2:$Q$51)-H188,_xlfn.XLOOKUP(B188,Team!$A$2:$A$51,Team!$Q$2:$Q$51))&lt;0,"Resttage würden negativ",""),"Kürzel fehlt im Team"))</f>
        <v/>
      </c>
      <c r="K188" s="18">
        <f>IF(OR(C188="",D188=""),"",IF(C188&gt;D188,"Ende vor Beginn",IF(OR(C188&lt;Einstellungen!$B$2,D188&gt;Einstellungen!$B$3),"Außerhalb Planungszeitraum","")))</f>
        <v/>
      </c>
      <c r="L188" s="24">
        <f>IFERROR(IF(ROW()-1&gt;ROWS(Einstellungen!$F$2:$F$4),"",INDEX(Einstellungen!$F$2:$F$4,ROW()-1)),"")</f>
        <v/>
      </c>
      <c r="M188" s="24">
        <f>IFERROR(IF(ROW()-1&gt;ROWS(Team!$A$2:$A$51),"",INDEX(Team!$A$2:$A$51,ROW()-1)),"")</f>
        <v/>
      </c>
    </row>
    <row r="189">
      <c r="A189" s="15" t="n"/>
      <c r="B189" s="20" t="n"/>
      <c r="C189" s="33" t="n"/>
      <c r="D189" s="33" t="n"/>
      <c r="E189" s="20" t="n"/>
      <c r="F189" s="15" t="n"/>
      <c r="G189" s="22">
        <f>IF(B189="","",IFERROR(_xlfn.XLOOKUP(B189,Team!$A$2:$A$51,Team!$C$2:$C$51),""))</f>
        <v/>
      </c>
      <c r="H189" s="23">
        <f>IF(OR(B189="",C189="",D189=""),"",IFERROR(_xlfn.NETWORKDAYS.INTL(C189,D189,_xlfn.XLOOKUP(B189,Team!$A$2:$A$51,Team!$O$2:$O$51),Einstellungen!$B$12:$B$41),""))</f>
        <v/>
      </c>
      <c r="I189" s="18">
        <f>IF(OR(B189="",C189="",D189=""),"",IF(SUMPRODUCT(--($B$2:$B$201=B189),--($C$2:$C$201&lt;=D189),--($D$2:$D$201&gt;=C189),--($E$2:$E$201&lt;&gt;"Abgelehnt"),--(ROW($B$2:$B$201)&lt;&gt;ROW()))&gt;0,"Überschneidung",""))</f>
        <v/>
      </c>
      <c r="J189" s="18">
        <f>IF(OR(B189="",H189=""),"",IFERROR(IF(IF(E189="Beantragt",_xlfn.XLOOKUP(B189,Team!$A$2:$A$51,Team!$Q$2:$Q$51)-H189,_xlfn.XLOOKUP(B189,Team!$A$2:$A$51,Team!$Q$2:$Q$51))&lt;0,"Resttage würden negativ",""),"Kürzel fehlt im Team"))</f>
        <v/>
      </c>
      <c r="K189" s="18">
        <f>IF(OR(C189="",D189=""),"",IF(C189&gt;D189,"Ende vor Beginn",IF(OR(C189&lt;Einstellungen!$B$2,D189&gt;Einstellungen!$B$3),"Außerhalb Planungszeitraum","")))</f>
        <v/>
      </c>
      <c r="L189" s="24">
        <f>IFERROR(IF(ROW()-1&gt;ROWS(Einstellungen!$F$2:$F$4),"",INDEX(Einstellungen!$F$2:$F$4,ROW()-1)),"")</f>
        <v/>
      </c>
      <c r="M189" s="24">
        <f>IFERROR(IF(ROW()-1&gt;ROWS(Team!$A$2:$A$51),"",INDEX(Team!$A$2:$A$51,ROW()-1)),"")</f>
        <v/>
      </c>
    </row>
    <row r="190">
      <c r="A190" s="15" t="n"/>
      <c r="B190" s="20" t="n"/>
      <c r="C190" s="33" t="n"/>
      <c r="D190" s="33" t="n"/>
      <c r="E190" s="20" t="n"/>
      <c r="F190" s="15" t="n"/>
      <c r="G190" s="22">
        <f>IF(B190="","",IFERROR(_xlfn.XLOOKUP(B190,Team!$A$2:$A$51,Team!$C$2:$C$51),""))</f>
        <v/>
      </c>
      <c r="H190" s="23">
        <f>IF(OR(B190="",C190="",D190=""),"",IFERROR(_xlfn.NETWORKDAYS.INTL(C190,D190,_xlfn.XLOOKUP(B190,Team!$A$2:$A$51,Team!$O$2:$O$51),Einstellungen!$B$12:$B$41),""))</f>
        <v/>
      </c>
      <c r="I190" s="18">
        <f>IF(OR(B190="",C190="",D190=""),"",IF(SUMPRODUCT(--($B$2:$B$201=B190),--($C$2:$C$201&lt;=D190),--($D$2:$D$201&gt;=C190),--($E$2:$E$201&lt;&gt;"Abgelehnt"),--(ROW($B$2:$B$201)&lt;&gt;ROW()))&gt;0,"Überschneidung",""))</f>
        <v/>
      </c>
      <c r="J190" s="18">
        <f>IF(OR(B190="",H190=""),"",IFERROR(IF(IF(E190="Beantragt",_xlfn.XLOOKUP(B190,Team!$A$2:$A$51,Team!$Q$2:$Q$51)-H190,_xlfn.XLOOKUP(B190,Team!$A$2:$A$51,Team!$Q$2:$Q$51))&lt;0,"Resttage würden negativ",""),"Kürzel fehlt im Team"))</f>
        <v/>
      </c>
      <c r="K190" s="18">
        <f>IF(OR(C190="",D190=""),"",IF(C190&gt;D190,"Ende vor Beginn",IF(OR(C190&lt;Einstellungen!$B$2,D190&gt;Einstellungen!$B$3),"Außerhalb Planungszeitraum","")))</f>
        <v/>
      </c>
      <c r="L190" s="24">
        <f>IFERROR(IF(ROW()-1&gt;ROWS(Einstellungen!$F$2:$F$4),"",INDEX(Einstellungen!$F$2:$F$4,ROW()-1)),"")</f>
        <v/>
      </c>
      <c r="M190" s="24">
        <f>IFERROR(IF(ROW()-1&gt;ROWS(Team!$A$2:$A$51),"",INDEX(Team!$A$2:$A$51,ROW()-1)),"")</f>
        <v/>
      </c>
    </row>
    <row r="191">
      <c r="A191" s="15" t="n"/>
      <c r="B191" s="20" t="n"/>
      <c r="C191" s="33" t="n"/>
      <c r="D191" s="33" t="n"/>
      <c r="E191" s="20" t="n"/>
      <c r="F191" s="15" t="n"/>
      <c r="G191" s="22">
        <f>IF(B191="","",IFERROR(_xlfn.XLOOKUP(B191,Team!$A$2:$A$51,Team!$C$2:$C$51),""))</f>
        <v/>
      </c>
      <c r="H191" s="23">
        <f>IF(OR(B191="",C191="",D191=""),"",IFERROR(_xlfn.NETWORKDAYS.INTL(C191,D191,_xlfn.XLOOKUP(B191,Team!$A$2:$A$51,Team!$O$2:$O$51),Einstellungen!$B$12:$B$41),""))</f>
        <v/>
      </c>
      <c r="I191" s="18">
        <f>IF(OR(B191="",C191="",D191=""),"",IF(SUMPRODUCT(--($B$2:$B$201=B191),--($C$2:$C$201&lt;=D191),--($D$2:$D$201&gt;=C191),--($E$2:$E$201&lt;&gt;"Abgelehnt"),--(ROW($B$2:$B$201)&lt;&gt;ROW()))&gt;0,"Überschneidung",""))</f>
        <v/>
      </c>
      <c r="J191" s="18">
        <f>IF(OR(B191="",H191=""),"",IFERROR(IF(IF(E191="Beantragt",_xlfn.XLOOKUP(B191,Team!$A$2:$A$51,Team!$Q$2:$Q$51)-H191,_xlfn.XLOOKUP(B191,Team!$A$2:$A$51,Team!$Q$2:$Q$51))&lt;0,"Resttage würden negativ",""),"Kürzel fehlt im Team"))</f>
        <v/>
      </c>
      <c r="K191" s="18">
        <f>IF(OR(C191="",D191=""),"",IF(C191&gt;D191,"Ende vor Beginn",IF(OR(C191&lt;Einstellungen!$B$2,D191&gt;Einstellungen!$B$3),"Außerhalb Planungszeitraum","")))</f>
        <v/>
      </c>
      <c r="L191" s="24">
        <f>IFERROR(IF(ROW()-1&gt;ROWS(Einstellungen!$F$2:$F$4),"",INDEX(Einstellungen!$F$2:$F$4,ROW()-1)),"")</f>
        <v/>
      </c>
      <c r="M191" s="24">
        <f>IFERROR(IF(ROW()-1&gt;ROWS(Team!$A$2:$A$51),"",INDEX(Team!$A$2:$A$51,ROW()-1)),"")</f>
        <v/>
      </c>
    </row>
    <row r="192">
      <c r="A192" s="15" t="n"/>
      <c r="B192" s="20" t="n"/>
      <c r="C192" s="33" t="n"/>
      <c r="D192" s="33" t="n"/>
      <c r="E192" s="20" t="n"/>
      <c r="F192" s="15" t="n"/>
      <c r="G192" s="22">
        <f>IF(B192="","",IFERROR(_xlfn.XLOOKUP(B192,Team!$A$2:$A$51,Team!$C$2:$C$51),""))</f>
        <v/>
      </c>
      <c r="H192" s="23">
        <f>IF(OR(B192="",C192="",D192=""),"",IFERROR(_xlfn.NETWORKDAYS.INTL(C192,D192,_xlfn.XLOOKUP(B192,Team!$A$2:$A$51,Team!$O$2:$O$51),Einstellungen!$B$12:$B$41),""))</f>
        <v/>
      </c>
      <c r="I192" s="18">
        <f>IF(OR(B192="",C192="",D192=""),"",IF(SUMPRODUCT(--($B$2:$B$201=B192),--($C$2:$C$201&lt;=D192),--($D$2:$D$201&gt;=C192),--($E$2:$E$201&lt;&gt;"Abgelehnt"),--(ROW($B$2:$B$201)&lt;&gt;ROW()))&gt;0,"Überschneidung",""))</f>
        <v/>
      </c>
      <c r="J192" s="18">
        <f>IF(OR(B192="",H192=""),"",IFERROR(IF(IF(E192="Beantragt",_xlfn.XLOOKUP(B192,Team!$A$2:$A$51,Team!$Q$2:$Q$51)-H192,_xlfn.XLOOKUP(B192,Team!$A$2:$A$51,Team!$Q$2:$Q$51))&lt;0,"Resttage würden negativ",""),"Kürzel fehlt im Team"))</f>
        <v/>
      </c>
      <c r="K192" s="18">
        <f>IF(OR(C192="",D192=""),"",IF(C192&gt;D192,"Ende vor Beginn",IF(OR(C192&lt;Einstellungen!$B$2,D192&gt;Einstellungen!$B$3),"Außerhalb Planungszeitraum","")))</f>
        <v/>
      </c>
      <c r="L192" s="24">
        <f>IFERROR(IF(ROW()-1&gt;ROWS(Einstellungen!$F$2:$F$4),"",INDEX(Einstellungen!$F$2:$F$4,ROW()-1)),"")</f>
        <v/>
      </c>
      <c r="M192" s="24">
        <f>IFERROR(IF(ROW()-1&gt;ROWS(Team!$A$2:$A$51),"",INDEX(Team!$A$2:$A$51,ROW()-1)),"")</f>
        <v/>
      </c>
    </row>
    <row r="193">
      <c r="A193" s="15" t="n"/>
      <c r="B193" s="20" t="n"/>
      <c r="C193" s="33" t="n"/>
      <c r="D193" s="33" t="n"/>
      <c r="E193" s="20" t="n"/>
      <c r="F193" s="15" t="n"/>
      <c r="G193" s="22">
        <f>IF(B193="","",IFERROR(_xlfn.XLOOKUP(B193,Team!$A$2:$A$51,Team!$C$2:$C$51),""))</f>
        <v/>
      </c>
      <c r="H193" s="23">
        <f>IF(OR(B193="",C193="",D193=""),"",IFERROR(_xlfn.NETWORKDAYS.INTL(C193,D193,_xlfn.XLOOKUP(B193,Team!$A$2:$A$51,Team!$O$2:$O$51),Einstellungen!$B$12:$B$41),""))</f>
        <v/>
      </c>
      <c r="I193" s="18">
        <f>IF(OR(B193="",C193="",D193=""),"",IF(SUMPRODUCT(--($B$2:$B$201=B193),--($C$2:$C$201&lt;=D193),--($D$2:$D$201&gt;=C193),--($E$2:$E$201&lt;&gt;"Abgelehnt"),--(ROW($B$2:$B$201)&lt;&gt;ROW()))&gt;0,"Überschneidung",""))</f>
        <v/>
      </c>
      <c r="J193" s="18">
        <f>IF(OR(B193="",H193=""),"",IFERROR(IF(IF(E193="Beantragt",_xlfn.XLOOKUP(B193,Team!$A$2:$A$51,Team!$Q$2:$Q$51)-H193,_xlfn.XLOOKUP(B193,Team!$A$2:$A$51,Team!$Q$2:$Q$51))&lt;0,"Resttage würden negativ",""),"Kürzel fehlt im Team"))</f>
        <v/>
      </c>
      <c r="K193" s="18">
        <f>IF(OR(C193="",D193=""),"",IF(C193&gt;D193,"Ende vor Beginn",IF(OR(C193&lt;Einstellungen!$B$2,D193&gt;Einstellungen!$B$3),"Außerhalb Planungszeitraum","")))</f>
        <v/>
      </c>
      <c r="L193" s="24">
        <f>IFERROR(IF(ROW()-1&gt;ROWS(Einstellungen!$F$2:$F$4),"",INDEX(Einstellungen!$F$2:$F$4,ROW()-1)),"")</f>
        <v/>
      </c>
      <c r="M193" s="24">
        <f>IFERROR(IF(ROW()-1&gt;ROWS(Team!$A$2:$A$51),"",INDEX(Team!$A$2:$A$51,ROW()-1)),"")</f>
        <v/>
      </c>
    </row>
    <row r="194">
      <c r="A194" s="15" t="n"/>
      <c r="B194" s="20" t="n"/>
      <c r="C194" s="33" t="n"/>
      <c r="D194" s="33" t="n"/>
      <c r="E194" s="20" t="n"/>
      <c r="F194" s="15" t="n"/>
      <c r="G194" s="22">
        <f>IF(B194="","",IFERROR(_xlfn.XLOOKUP(B194,Team!$A$2:$A$51,Team!$C$2:$C$51),""))</f>
        <v/>
      </c>
      <c r="H194" s="23">
        <f>IF(OR(B194="",C194="",D194=""),"",IFERROR(_xlfn.NETWORKDAYS.INTL(C194,D194,_xlfn.XLOOKUP(B194,Team!$A$2:$A$51,Team!$O$2:$O$51),Einstellungen!$B$12:$B$41),""))</f>
        <v/>
      </c>
      <c r="I194" s="18">
        <f>IF(OR(B194="",C194="",D194=""),"",IF(SUMPRODUCT(--($B$2:$B$201=B194),--($C$2:$C$201&lt;=D194),--($D$2:$D$201&gt;=C194),--($E$2:$E$201&lt;&gt;"Abgelehnt"),--(ROW($B$2:$B$201)&lt;&gt;ROW()))&gt;0,"Überschneidung",""))</f>
        <v/>
      </c>
      <c r="J194" s="18">
        <f>IF(OR(B194="",H194=""),"",IFERROR(IF(IF(E194="Beantragt",_xlfn.XLOOKUP(B194,Team!$A$2:$A$51,Team!$Q$2:$Q$51)-H194,_xlfn.XLOOKUP(B194,Team!$A$2:$A$51,Team!$Q$2:$Q$51))&lt;0,"Resttage würden negativ",""),"Kürzel fehlt im Team"))</f>
        <v/>
      </c>
      <c r="K194" s="18">
        <f>IF(OR(C194="",D194=""),"",IF(C194&gt;D194,"Ende vor Beginn",IF(OR(C194&lt;Einstellungen!$B$2,D194&gt;Einstellungen!$B$3),"Außerhalb Planungszeitraum","")))</f>
        <v/>
      </c>
      <c r="L194" s="24">
        <f>IFERROR(IF(ROW()-1&gt;ROWS(Einstellungen!$F$2:$F$4),"",INDEX(Einstellungen!$F$2:$F$4,ROW()-1)),"")</f>
        <v/>
      </c>
      <c r="M194" s="24">
        <f>IFERROR(IF(ROW()-1&gt;ROWS(Team!$A$2:$A$51),"",INDEX(Team!$A$2:$A$51,ROW()-1)),"")</f>
        <v/>
      </c>
    </row>
    <row r="195">
      <c r="A195" s="15" t="n"/>
      <c r="B195" s="20" t="n"/>
      <c r="C195" s="33" t="n"/>
      <c r="D195" s="33" t="n"/>
      <c r="E195" s="20" t="n"/>
      <c r="F195" s="15" t="n"/>
      <c r="G195" s="22">
        <f>IF(B195="","",IFERROR(_xlfn.XLOOKUP(B195,Team!$A$2:$A$51,Team!$C$2:$C$51),""))</f>
        <v/>
      </c>
      <c r="H195" s="23">
        <f>IF(OR(B195="",C195="",D195=""),"",IFERROR(_xlfn.NETWORKDAYS.INTL(C195,D195,_xlfn.XLOOKUP(B195,Team!$A$2:$A$51,Team!$O$2:$O$51),Einstellungen!$B$12:$B$41),""))</f>
        <v/>
      </c>
      <c r="I195" s="18">
        <f>IF(OR(B195="",C195="",D195=""),"",IF(SUMPRODUCT(--($B$2:$B$201=B195),--($C$2:$C$201&lt;=D195),--($D$2:$D$201&gt;=C195),--($E$2:$E$201&lt;&gt;"Abgelehnt"),--(ROW($B$2:$B$201)&lt;&gt;ROW()))&gt;0,"Überschneidung",""))</f>
        <v/>
      </c>
      <c r="J195" s="18">
        <f>IF(OR(B195="",H195=""),"",IFERROR(IF(IF(E195="Beantragt",_xlfn.XLOOKUP(B195,Team!$A$2:$A$51,Team!$Q$2:$Q$51)-H195,_xlfn.XLOOKUP(B195,Team!$A$2:$A$51,Team!$Q$2:$Q$51))&lt;0,"Resttage würden negativ",""),"Kürzel fehlt im Team"))</f>
        <v/>
      </c>
      <c r="K195" s="18">
        <f>IF(OR(C195="",D195=""),"",IF(C195&gt;D195,"Ende vor Beginn",IF(OR(C195&lt;Einstellungen!$B$2,D195&gt;Einstellungen!$B$3),"Außerhalb Planungszeitraum","")))</f>
        <v/>
      </c>
      <c r="L195" s="24">
        <f>IFERROR(IF(ROW()-1&gt;ROWS(Einstellungen!$F$2:$F$4),"",INDEX(Einstellungen!$F$2:$F$4,ROW()-1)),"")</f>
        <v/>
      </c>
      <c r="M195" s="24">
        <f>IFERROR(IF(ROW()-1&gt;ROWS(Team!$A$2:$A$51),"",INDEX(Team!$A$2:$A$51,ROW()-1)),"")</f>
        <v/>
      </c>
    </row>
    <row r="196">
      <c r="A196" s="15" t="n"/>
      <c r="B196" s="20" t="n"/>
      <c r="C196" s="33" t="n"/>
      <c r="D196" s="33" t="n"/>
      <c r="E196" s="20" t="n"/>
      <c r="F196" s="15" t="n"/>
      <c r="G196" s="22">
        <f>IF(B196="","",IFERROR(_xlfn.XLOOKUP(B196,Team!$A$2:$A$51,Team!$C$2:$C$51),""))</f>
        <v/>
      </c>
      <c r="H196" s="23">
        <f>IF(OR(B196="",C196="",D196=""),"",IFERROR(_xlfn.NETWORKDAYS.INTL(C196,D196,_xlfn.XLOOKUP(B196,Team!$A$2:$A$51,Team!$O$2:$O$51),Einstellungen!$B$12:$B$41),""))</f>
        <v/>
      </c>
      <c r="I196" s="18">
        <f>IF(OR(B196="",C196="",D196=""),"",IF(SUMPRODUCT(--($B$2:$B$201=B196),--($C$2:$C$201&lt;=D196),--($D$2:$D$201&gt;=C196),--($E$2:$E$201&lt;&gt;"Abgelehnt"),--(ROW($B$2:$B$201)&lt;&gt;ROW()))&gt;0,"Überschneidung",""))</f>
        <v/>
      </c>
      <c r="J196" s="18">
        <f>IF(OR(B196="",H196=""),"",IFERROR(IF(IF(E196="Beantragt",_xlfn.XLOOKUP(B196,Team!$A$2:$A$51,Team!$Q$2:$Q$51)-H196,_xlfn.XLOOKUP(B196,Team!$A$2:$A$51,Team!$Q$2:$Q$51))&lt;0,"Resttage würden negativ",""),"Kürzel fehlt im Team"))</f>
        <v/>
      </c>
      <c r="K196" s="18">
        <f>IF(OR(C196="",D196=""),"",IF(C196&gt;D196,"Ende vor Beginn",IF(OR(C196&lt;Einstellungen!$B$2,D196&gt;Einstellungen!$B$3),"Außerhalb Planungszeitraum","")))</f>
        <v/>
      </c>
      <c r="L196" s="24">
        <f>IFERROR(IF(ROW()-1&gt;ROWS(Einstellungen!$F$2:$F$4),"",INDEX(Einstellungen!$F$2:$F$4,ROW()-1)),"")</f>
        <v/>
      </c>
      <c r="M196" s="24">
        <f>IFERROR(IF(ROW()-1&gt;ROWS(Team!$A$2:$A$51),"",INDEX(Team!$A$2:$A$51,ROW()-1)),"")</f>
        <v/>
      </c>
    </row>
    <row r="197">
      <c r="A197" s="15" t="n"/>
      <c r="B197" s="20" t="n"/>
      <c r="C197" s="33" t="n"/>
      <c r="D197" s="33" t="n"/>
      <c r="E197" s="20" t="n"/>
      <c r="F197" s="15" t="n"/>
      <c r="G197" s="22">
        <f>IF(B197="","",IFERROR(_xlfn.XLOOKUP(B197,Team!$A$2:$A$51,Team!$C$2:$C$51),""))</f>
        <v/>
      </c>
      <c r="H197" s="23">
        <f>IF(OR(B197="",C197="",D197=""),"",IFERROR(_xlfn.NETWORKDAYS.INTL(C197,D197,_xlfn.XLOOKUP(B197,Team!$A$2:$A$51,Team!$O$2:$O$51),Einstellungen!$B$12:$B$41),""))</f>
        <v/>
      </c>
      <c r="I197" s="18">
        <f>IF(OR(B197="",C197="",D197=""),"",IF(SUMPRODUCT(--($B$2:$B$201=B197),--($C$2:$C$201&lt;=D197),--($D$2:$D$201&gt;=C197),--($E$2:$E$201&lt;&gt;"Abgelehnt"),--(ROW($B$2:$B$201)&lt;&gt;ROW()))&gt;0,"Überschneidung",""))</f>
        <v/>
      </c>
      <c r="J197" s="18">
        <f>IF(OR(B197="",H197=""),"",IFERROR(IF(IF(E197="Beantragt",_xlfn.XLOOKUP(B197,Team!$A$2:$A$51,Team!$Q$2:$Q$51)-H197,_xlfn.XLOOKUP(B197,Team!$A$2:$A$51,Team!$Q$2:$Q$51))&lt;0,"Resttage würden negativ",""),"Kürzel fehlt im Team"))</f>
        <v/>
      </c>
      <c r="K197" s="18">
        <f>IF(OR(C197="",D197=""),"",IF(C197&gt;D197,"Ende vor Beginn",IF(OR(C197&lt;Einstellungen!$B$2,D197&gt;Einstellungen!$B$3),"Außerhalb Planungszeitraum","")))</f>
        <v/>
      </c>
      <c r="L197" s="24">
        <f>IFERROR(IF(ROW()-1&gt;ROWS(Einstellungen!$F$2:$F$4),"",INDEX(Einstellungen!$F$2:$F$4,ROW()-1)),"")</f>
        <v/>
      </c>
      <c r="M197" s="24">
        <f>IFERROR(IF(ROW()-1&gt;ROWS(Team!$A$2:$A$51),"",INDEX(Team!$A$2:$A$51,ROW()-1)),"")</f>
        <v/>
      </c>
    </row>
    <row r="198">
      <c r="A198" s="15" t="n"/>
      <c r="B198" s="20" t="n"/>
      <c r="C198" s="33" t="n"/>
      <c r="D198" s="33" t="n"/>
      <c r="E198" s="20" t="n"/>
      <c r="F198" s="15" t="n"/>
      <c r="G198" s="22">
        <f>IF(B198="","",IFERROR(_xlfn.XLOOKUP(B198,Team!$A$2:$A$51,Team!$C$2:$C$51),""))</f>
        <v/>
      </c>
      <c r="H198" s="23">
        <f>IF(OR(B198="",C198="",D198=""),"",IFERROR(_xlfn.NETWORKDAYS.INTL(C198,D198,_xlfn.XLOOKUP(B198,Team!$A$2:$A$51,Team!$O$2:$O$51),Einstellungen!$B$12:$B$41),""))</f>
        <v/>
      </c>
      <c r="I198" s="18">
        <f>IF(OR(B198="",C198="",D198=""),"",IF(SUMPRODUCT(--($B$2:$B$201=B198),--($C$2:$C$201&lt;=D198),--($D$2:$D$201&gt;=C198),--($E$2:$E$201&lt;&gt;"Abgelehnt"),--(ROW($B$2:$B$201)&lt;&gt;ROW()))&gt;0,"Überschneidung",""))</f>
        <v/>
      </c>
      <c r="J198" s="18">
        <f>IF(OR(B198="",H198=""),"",IFERROR(IF(IF(E198="Beantragt",_xlfn.XLOOKUP(B198,Team!$A$2:$A$51,Team!$Q$2:$Q$51)-H198,_xlfn.XLOOKUP(B198,Team!$A$2:$A$51,Team!$Q$2:$Q$51))&lt;0,"Resttage würden negativ",""),"Kürzel fehlt im Team"))</f>
        <v/>
      </c>
      <c r="K198" s="18">
        <f>IF(OR(C198="",D198=""),"",IF(C198&gt;D198,"Ende vor Beginn",IF(OR(C198&lt;Einstellungen!$B$2,D198&gt;Einstellungen!$B$3),"Außerhalb Planungszeitraum","")))</f>
        <v/>
      </c>
      <c r="L198" s="24">
        <f>IFERROR(IF(ROW()-1&gt;ROWS(Einstellungen!$F$2:$F$4),"",INDEX(Einstellungen!$F$2:$F$4,ROW()-1)),"")</f>
        <v/>
      </c>
      <c r="M198" s="24">
        <f>IFERROR(IF(ROW()-1&gt;ROWS(Team!$A$2:$A$51),"",INDEX(Team!$A$2:$A$51,ROW()-1)),"")</f>
        <v/>
      </c>
    </row>
    <row r="199">
      <c r="A199" s="15" t="n"/>
      <c r="B199" s="20" t="n"/>
      <c r="C199" s="33" t="n"/>
      <c r="D199" s="33" t="n"/>
      <c r="E199" s="20" t="n"/>
      <c r="F199" s="15" t="n"/>
      <c r="G199" s="22">
        <f>IF(B199="","",IFERROR(_xlfn.XLOOKUP(B199,Team!$A$2:$A$51,Team!$C$2:$C$51),""))</f>
        <v/>
      </c>
      <c r="H199" s="23">
        <f>IF(OR(B199="",C199="",D199=""),"",IFERROR(_xlfn.NETWORKDAYS.INTL(C199,D199,_xlfn.XLOOKUP(B199,Team!$A$2:$A$51,Team!$O$2:$O$51),Einstellungen!$B$12:$B$41),""))</f>
        <v/>
      </c>
      <c r="I199" s="18">
        <f>IF(OR(B199="",C199="",D199=""),"",IF(SUMPRODUCT(--($B$2:$B$201=B199),--($C$2:$C$201&lt;=D199),--($D$2:$D$201&gt;=C199),--($E$2:$E$201&lt;&gt;"Abgelehnt"),--(ROW($B$2:$B$201)&lt;&gt;ROW()))&gt;0,"Überschneidung",""))</f>
        <v/>
      </c>
      <c r="J199" s="18">
        <f>IF(OR(B199="",H199=""),"",IFERROR(IF(IF(E199="Beantragt",_xlfn.XLOOKUP(B199,Team!$A$2:$A$51,Team!$Q$2:$Q$51)-H199,_xlfn.XLOOKUP(B199,Team!$A$2:$A$51,Team!$Q$2:$Q$51))&lt;0,"Resttage würden negativ",""),"Kürzel fehlt im Team"))</f>
        <v/>
      </c>
      <c r="K199" s="18">
        <f>IF(OR(C199="",D199=""),"",IF(C199&gt;D199,"Ende vor Beginn",IF(OR(C199&lt;Einstellungen!$B$2,D199&gt;Einstellungen!$B$3),"Außerhalb Planungszeitraum","")))</f>
        <v/>
      </c>
      <c r="L199" s="24">
        <f>IFERROR(IF(ROW()-1&gt;ROWS(Einstellungen!$F$2:$F$4),"",INDEX(Einstellungen!$F$2:$F$4,ROW()-1)),"")</f>
        <v/>
      </c>
      <c r="M199" s="24">
        <f>IFERROR(IF(ROW()-1&gt;ROWS(Team!$A$2:$A$51),"",INDEX(Team!$A$2:$A$51,ROW()-1)),"")</f>
        <v/>
      </c>
    </row>
    <row r="200">
      <c r="A200" s="15" t="n"/>
      <c r="B200" s="20" t="n"/>
      <c r="C200" s="33" t="n"/>
      <c r="D200" s="33" t="n"/>
      <c r="E200" s="20" t="n"/>
      <c r="F200" s="15" t="n"/>
      <c r="G200" s="22">
        <f>IF(B200="","",IFERROR(_xlfn.XLOOKUP(B200,Team!$A$2:$A$51,Team!$C$2:$C$51),""))</f>
        <v/>
      </c>
      <c r="H200" s="23">
        <f>IF(OR(B200="",C200="",D200=""),"",IFERROR(_xlfn.NETWORKDAYS.INTL(C200,D200,_xlfn.XLOOKUP(B200,Team!$A$2:$A$51,Team!$O$2:$O$51),Einstellungen!$B$12:$B$41),""))</f>
        <v/>
      </c>
      <c r="I200" s="18">
        <f>IF(OR(B200="",C200="",D200=""),"",IF(SUMPRODUCT(--($B$2:$B$201=B200),--($C$2:$C$201&lt;=D200),--($D$2:$D$201&gt;=C200),--($E$2:$E$201&lt;&gt;"Abgelehnt"),--(ROW($B$2:$B$201)&lt;&gt;ROW()))&gt;0,"Überschneidung",""))</f>
        <v/>
      </c>
      <c r="J200" s="18">
        <f>IF(OR(B200="",H200=""),"",IFERROR(IF(IF(E200="Beantragt",_xlfn.XLOOKUP(B200,Team!$A$2:$A$51,Team!$Q$2:$Q$51)-H200,_xlfn.XLOOKUP(B200,Team!$A$2:$A$51,Team!$Q$2:$Q$51))&lt;0,"Resttage würden negativ",""),"Kürzel fehlt im Team"))</f>
        <v/>
      </c>
      <c r="K200" s="18">
        <f>IF(OR(C200="",D200=""),"",IF(C200&gt;D200,"Ende vor Beginn",IF(OR(C200&lt;Einstellungen!$B$2,D200&gt;Einstellungen!$B$3),"Außerhalb Planungszeitraum","")))</f>
        <v/>
      </c>
      <c r="L200" s="24">
        <f>IFERROR(IF(ROW()-1&gt;ROWS(Einstellungen!$F$2:$F$4),"",INDEX(Einstellungen!$F$2:$F$4,ROW()-1)),"")</f>
        <v/>
      </c>
      <c r="M200" s="24">
        <f>IFERROR(IF(ROW()-1&gt;ROWS(Team!$A$2:$A$51),"",INDEX(Team!$A$2:$A$51,ROW()-1)),"")</f>
        <v/>
      </c>
    </row>
    <row r="201">
      <c r="A201" s="15" t="n"/>
      <c r="B201" s="20" t="n"/>
      <c r="C201" s="33" t="n"/>
      <c r="D201" s="33" t="n"/>
      <c r="E201" s="20" t="n"/>
      <c r="F201" s="15" t="n"/>
      <c r="G201" s="22">
        <f>IF(B201="","",IFERROR(_xlfn.XLOOKUP(B201,Team!$A$2:$A$51,Team!$C$2:$C$51),""))</f>
        <v/>
      </c>
      <c r="H201" s="23">
        <f>IF(OR(B201="",C201="",D201=""),"",IFERROR(_xlfn.NETWORKDAYS.INTL(C201,D201,_xlfn.XLOOKUP(B201,Team!$A$2:$A$51,Team!$O$2:$O$51),Einstellungen!$B$12:$B$41),""))</f>
        <v/>
      </c>
      <c r="I201" s="18">
        <f>IF(OR(B201="",C201="",D201=""),"",IF(SUMPRODUCT(--($B$2:$B$201=B201),--($C$2:$C$201&lt;=D201),--($D$2:$D$201&gt;=C201),--($E$2:$E$201&lt;&gt;"Abgelehnt"),--(ROW($B$2:$B$201)&lt;&gt;ROW()))&gt;0,"Überschneidung",""))</f>
        <v/>
      </c>
      <c r="J201" s="18">
        <f>IF(OR(B201="",H201=""),"",IFERROR(IF(IF(E201="Beantragt",_xlfn.XLOOKUP(B201,Team!$A$2:$A$51,Team!$Q$2:$Q$51)-H201,_xlfn.XLOOKUP(B201,Team!$A$2:$A$51,Team!$Q$2:$Q$51))&lt;0,"Resttage würden negativ",""),"Kürzel fehlt im Team"))</f>
        <v/>
      </c>
      <c r="K201" s="18">
        <f>IF(OR(C201="",D201=""),"",IF(C201&gt;D201,"Ende vor Beginn",IF(OR(C201&lt;Einstellungen!$B$2,D201&gt;Einstellungen!$B$3),"Außerhalb Planungszeitraum","")))</f>
        <v/>
      </c>
      <c r="L201" s="24">
        <f>IFERROR(IF(ROW()-1&gt;ROWS(Einstellungen!$F$2:$F$4),"",INDEX(Einstellungen!$F$2:$F$4,ROW()-1)),"")</f>
        <v/>
      </c>
      <c r="M201" s="24">
        <f>IFERROR(IF(ROW()-1&gt;ROWS(Team!$A$2:$A$51),"",INDEX(Team!$A$2:$A$51,ROW()-1)),"")</f>
        <v/>
      </c>
    </row>
  </sheetData>
  <autoFilter ref="A1:K201"/>
  <conditionalFormatting sqref="A2:A201">
    <cfRule type="expression" priority="1" dxfId="0">
      <formula>AND($A2&lt;&gt;"",COUNTIF($A$2:$A$201,$A2)&gt;1)</formula>
    </cfRule>
  </conditionalFormatting>
  <conditionalFormatting sqref="E2:E201">
    <cfRule type="expression" priority="2" dxfId="3">
      <formula>AND($A2&lt;&gt;"",$E2="Beantragt")</formula>
    </cfRule>
    <cfRule type="expression" priority="3" dxfId="4">
      <formula>AND($A2&lt;&gt;"",$E2="Genehmigt")</formula>
    </cfRule>
    <cfRule type="expression" priority="4" dxfId="2">
      <formula>AND($A2&lt;&gt;"",$E2="Abgelehnt")</formula>
    </cfRule>
  </conditionalFormatting>
  <conditionalFormatting sqref="I2:K201">
    <cfRule type="expression" priority="5" dxfId="1">
      <formula>AND($A2&lt;&gt;"",I2&lt;&gt;"")</formula>
    </cfRule>
  </conditionalFormatting>
  <dataValidations count="5">
    <dataValidation sqref="A2:A201" showErrorMessage="1" showInputMessage="1" allowBlank="1" errorTitle="Antragsnummer nicht eindeutig" error="Jede Antragsnummer darf nur einmal vorkommen." type="custom">
      <formula1>=OR(A2="",COUNTIF($A$2:$A$201,A2)=1)</formula1>
    </dataValidation>
    <dataValidation sqref="B2:B201" showErrorMessage="1" showDropDown="0" showInputMessage="1" allowBlank="1" errorTitle="Unbekanntes Personalkürzel" error="Bitte ein Kürzel aus der Teamliste auswählen." type="list">
      <formula1>=$M$2:$M$51</formula1>
    </dataValidation>
    <dataValidation sqref="C2:C201" showErrorMessage="1" showInputMessage="1" allowBlank="1" errorTitle="Ungültiger Beginn" error="Der Beginn muss innerhalb des Planungszeitraums liegen." type="custom">
      <formula1>=OR(C2="",AND(ISNUMBER(C2),C2&gt;=Einstellungen!$B$2,C2&lt;=Einstellungen!$B$3))</formula1>
    </dataValidation>
    <dataValidation sqref="D2:D201" showErrorMessage="1" showInputMessage="1" allowBlank="1" errorTitle="Ungültiges Ende" error="Das Ende muss am oder nach dem Beginn und innerhalb des Planungszeitraums liegen." type="custom">
      <formula1>=OR(D2="",AND(ISNUMBER(D2),C2&lt;&gt;"",D2&gt;=C2,D2&gt;=Einstellungen!$B$2,D2&lt;=Einstellungen!$B$3))</formula1>
    </dataValidation>
    <dataValidation sqref="E2:E201" showErrorMessage="1" showDropDown="0" showInputMessage="1" allowBlank="1" errorTitle="Ungültiger Status" error="Bitte einen Status aus der Liste auswählen." type="list">
      <formula1>=$L$2:$L$4</formula1>
    </dataValidation>
  </dataValidations>
  <pageMargins left="0.3" right="0.3" top="0.5" bottom="0.5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I371"/>
  <sheetViews>
    <sheetView showGridLines="0" zoomScale="9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0" customWidth="1" min="3" max="3"/>
    <col width="19" customWidth="1" min="4" max="4"/>
    <col width="13" customWidth="1" min="5" max="5"/>
    <col width="13" customWidth="1" min="6" max="6"/>
    <col width="11" customWidth="1" min="7" max="7"/>
    <col width="17" customWidth="1" min="8" max="8"/>
    <col width="29" customWidth="1" min="9" max="9"/>
  </cols>
  <sheetData>
    <row r="1" ht="28" customHeight="1">
      <c r="A1" s="1" t="inlineStr">
        <is>
          <t>Tagesübersicht der Abwesenheiten</t>
        </is>
      </c>
      <c r="B1" s="30" t="n"/>
      <c r="C1" s="30" t="n"/>
      <c r="D1" s="30" t="n"/>
      <c r="E1" s="30" t="n"/>
      <c r="F1" s="30" t="n"/>
      <c r="G1" s="30" t="n"/>
      <c r="H1" s="30" t="n"/>
      <c r="I1" s="31" t="n"/>
    </row>
    <row r="2">
      <c r="B2" s="2" t="inlineStr">
        <is>
          <t>Offene Anträge</t>
        </is>
      </c>
      <c r="D2" s="2" t="inlineStr">
        <is>
          <t>Genehmigte Urlaubstage</t>
        </is>
      </c>
      <c r="F2" s="2" t="inlineStr">
        <is>
          <t>Negative Restkonten</t>
        </is>
      </c>
      <c r="H2" s="2" t="inlineStr">
        <is>
          <t>Tage über Grenzwert</t>
        </is>
      </c>
    </row>
    <row r="3">
      <c r="B3" s="26">
        <f>COUNTIFS('Urlaubsanträge'!$E$2:$E$201,"Beantragt",'Urlaubsanträge'!$A$2:$A$201,"&lt;&gt;")</f>
        <v/>
      </c>
      <c r="D3" s="27">
        <f>SUMIF('Urlaubsanträge'!$E$2:$E$201,"Genehmigt",'Urlaubsanträge'!$H$2:$H$201)</f>
        <v/>
      </c>
      <c r="F3" s="26">
        <f>COUNTIF(Team!$Q$2:$Q$51,"&lt;0")</f>
        <v/>
      </c>
      <c r="H3" s="26">
        <f>COUNTIF($I$6:$I$371,"Grenzwert überschritten")</f>
        <v/>
      </c>
    </row>
    <row r="4"/>
    <row r="5" ht="38" customHeight="1">
      <c r="A5" s="11" t="inlineStr">
        <is>
          <t>Datum</t>
        </is>
      </c>
      <c r="B5" s="11" t="inlineStr">
        <is>
          <t>Wochentag</t>
        </is>
      </c>
      <c r="C5" s="11" t="inlineStr">
        <is>
          <t>Genehmigt gesamt</t>
        </is>
      </c>
      <c r="D5" s="11" t="inlineStr">
        <is>
          <t>Beantragt gesamt</t>
        </is>
      </c>
      <c r="E5" s="11" t="inlineStr">
        <is>
          <t>Küche</t>
        </is>
      </c>
      <c r="F5" s="11" t="inlineStr">
        <is>
          <t>Service</t>
        </is>
      </c>
      <c r="G5" s="11" t="inlineStr">
        <is>
          <t>Bar</t>
        </is>
      </c>
      <c r="H5" s="11" t="inlineStr">
        <is>
          <t>Verwaltung</t>
        </is>
      </c>
      <c r="I5" s="11" t="inlineStr">
        <is>
          <t>Warnung</t>
        </is>
      </c>
    </row>
    <row r="6">
      <c r="A6" s="34">
        <f>IF(OR(Einstellungen!$B$2="",Einstellungen!$B$3=""),"",IF(ROW()-5&lt;=Einstellungen!$B$3-Einstellungen!$B$2+1,Einstellungen!$B$2+ROW()-6,""))</f>
        <v/>
      </c>
      <c r="B6" s="22">
        <f>IF(A6="","",CHOOSE(WEEKDAY(A6,2),"Montag","Dienstag","Mittwoch","Donnerstag","Freitag","Samstag","Sonntag"))</f>
        <v/>
      </c>
      <c r="C6" s="29">
        <f>IF($A6="","",COUNTIFS('Urlaubsanträge'!$B$2:$B$201,"&lt;&gt;",'Urlaubsanträge'!$C$2:$C$201,"&lt;="&amp;$A6,'Urlaubsanträge'!$D$2:$D$201,"&gt;="&amp;$A6,'Urlaubsanträge'!$E$2:$E$201,"Genehmigt"))</f>
        <v/>
      </c>
      <c r="D6" s="29">
        <f>IF($A6="","",COUNTIFS('Urlaubsanträge'!$B$2:$B$201,"&lt;&gt;",'Urlaubsanträge'!$C$2:$C$201,"&lt;="&amp;$A6,'Urlaubsanträge'!$D$2:$D$201,"&gt;="&amp;$A6,'Urlaubsanträge'!$E$2:$E$201,"Beantragt"))</f>
        <v/>
      </c>
      <c r="E6" s="29">
        <f>IF($A6="","",COUNTIFS('Urlaubsanträge'!$B$2:$B$201,"&lt;&gt;",'Urlaubsanträge'!$C$2:$C$201,"&lt;="&amp;$A6,'Urlaubsanträge'!$D$2:$D$201,"&gt;="&amp;$A6,'Urlaubsanträge'!$E$2:$E$201,"Genehmigt",'Urlaubsanträge'!$G$2:$G$201,Einstellungen!$D$2))</f>
        <v/>
      </c>
      <c r="F6" s="29">
        <f>IF($A6="","",COUNTIFS('Urlaubsanträge'!$B$2:$B$201,"&lt;&gt;",'Urlaubsanträge'!$C$2:$C$201,"&lt;="&amp;$A6,'Urlaubsanträge'!$D$2:$D$201,"&gt;="&amp;$A6,'Urlaubsanträge'!$E$2:$E$201,"Genehmigt",'Urlaubsanträge'!$G$2:$G$201,Einstellungen!$D$3))</f>
        <v/>
      </c>
      <c r="G6" s="29">
        <f>IF($A6="","",COUNTIFS('Urlaubsanträge'!$B$2:$B$201,"&lt;&gt;",'Urlaubsanträge'!$C$2:$C$201,"&lt;="&amp;$A6,'Urlaubsanträge'!$D$2:$D$201,"&gt;="&amp;$A6,'Urlaubsanträge'!$E$2:$E$201,"Genehmigt",'Urlaubsanträge'!$G$2:$G$201,Einstellungen!$D$4))</f>
        <v/>
      </c>
      <c r="H6" s="29">
        <f>IF($A6="","",COUNTIFS('Urlaubsanträge'!$B$2:$B$201,"&lt;&gt;",'Urlaubsanträge'!$C$2:$C$201,"&lt;="&amp;$A6,'Urlaubsanträge'!$D$2:$D$201,"&gt;="&amp;$A6,'Urlaubsanträge'!$E$2:$E$201,"Genehmigt",'Urlaubsanträge'!$G$2:$G$201,Einstellungen!$D$5))</f>
        <v/>
      </c>
      <c r="I6" s="18">
        <f>IF($A6="","",IF(OR(E6&gt;Einstellungen!$B$5,F6&gt;Einstellungen!$B$6,G6&gt;Einstellungen!$B$7,H6&gt;Einstellungen!$B$8),"Grenzwert überschritten",""))</f>
        <v/>
      </c>
    </row>
    <row r="7">
      <c r="A7" s="34">
        <f>IF(OR(Einstellungen!$B$2="",Einstellungen!$B$3=""),"",IF(ROW()-5&lt;=Einstellungen!$B$3-Einstellungen!$B$2+1,Einstellungen!$B$2+ROW()-6,""))</f>
        <v/>
      </c>
      <c r="B7" s="22">
        <f>IF(A7="","",CHOOSE(WEEKDAY(A7,2),"Montag","Dienstag","Mittwoch","Donnerstag","Freitag","Samstag","Sonntag"))</f>
        <v/>
      </c>
      <c r="C7" s="29">
        <f>IF($A7="","",COUNTIFS('Urlaubsanträge'!$B$2:$B$201,"&lt;&gt;",'Urlaubsanträge'!$C$2:$C$201,"&lt;="&amp;$A7,'Urlaubsanträge'!$D$2:$D$201,"&gt;="&amp;$A7,'Urlaubsanträge'!$E$2:$E$201,"Genehmigt"))</f>
        <v/>
      </c>
      <c r="D7" s="29">
        <f>IF($A7="","",COUNTIFS('Urlaubsanträge'!$B$2:$B$201,"&lt;&gt;",'Urlaubsanträge'!$C$2:$C$201,"&lt;="&amp;$A7,'Urlaubsanträge'!$D$2:$D$201,"&gt;="&amp;$A7,'Urlaubsanträge'!$E$2:$E$201,"Beantragt"))</f>
        <v/>
      </c>
      <c r="E7" s="29">
        <f>IF($A7="","",COUNTIFS('Urlaubsanträge'!$B$2:$B$201,"&lt;&gt;",'Urlaubsanträge'!$C$2:$C$201,"&lt;="&amp;$A7,'Urlaubsanträge'!$D$2:$D$201,"&gt;="&amp;$A7,'Urlaubsanträge'!$E$2:$E$201,"Genehmigt",'Urlaubsanträge'!$G$2:$G$201,Einstellungen!$D$2))</f>
        <v/>
      </c>
      <c r="F7" s="29">
        <f>IF($A7="","",COUNTIFS('Urlaubsanträge'!$B$2:$B$201,"&lt;&gt;",'Urlaubsanträge'!$C$2:$C$201,"&lt;="&amp;$A7,'Urlaubsanträge'!$D$2:$D$201,"&gt;="&amp;$A7,'Urlaubsanträge'!$E$2:$E$201,"Genehmigt",'Urlaubsanträge'!$G$2:$G$201,Einstellungen!$D$3))</f>
        <v/>
      </c>
      <c r="G7" s="29">
        <f>IF($A7="","",COUNTIFS('Urlaubsanträge'!$B$2:$B$201,"&lt;&gt;",'Urlaubsanträge'!$C$2:$C$201,"&lt;="&amp;$A7,'Urlaubsanträge'!$D$2:$D$201,"&gt;="&amp;$A7,'Urlaubsanträge'!$E$2:$E$201,"Genehmigt",'Urlaubsanträge'!$G$2:$G$201,Einstellungen!$D$4))</f>
        <v/>
      </c>
      <c r="H7" s="29">
        <f>IF($A7="","",COUNTIFS('Urlaubsanträge'!$B$2:$B$201,"&lt;&gt;",'Urlaubsanträge'!$C$2:$C$201,"&lt;="&amp;$A7,'Urlaubsanträge'!$D$2:$D$201,"&gt;="&amp;$A7,'Urlaubsanträge'!$E$2:$E$201,"Genehmigt",'Urlaubsanträge'!$G$2:$G$201,Einstellungen!$D$5))</f>
        <v/>
      </c>
      <c r="I7" s="18">
        <f>IF($A7="","",IF(OR(E7&gt;Einstellungen!$B$5,F7&gt;Einstellungen!$B$6,G7&gt;Einstellungen!$B$7,H7&gt;Einstellungen!$B$8),"Grenzwert überschritten",""))</f>
        <v/>
      </c>
    </row>
    <row r="8">
      <c r="A8" s="34">
        <f>IF(OR(Einstellungen!$B$2="",Einstellungen!$B$3=""),"",IF(ROW()-5&lt;=Einstellungen!$B$3-Einstellungen!$B$2+1,Einstellungen!$B$2+ROW()-6,""))</f>
        <v/>
      </c>
      <c r="B8" s="22">
        <f>IF(A8="","",CHOOSE(WEEKDAY(A8,2),"Montag","Dienstag","Mittwoch","Donnerstag","Freitag","Samstag","Sonntag"))</f>
        <v/>
      </c>
      <c r="C8" s="29">
        <f>IF($A8="","",COUNTIFS('Urlaubsanträge'!$B$2:$B$201,"&lt;&gt;",'Urlaubsanträge'!$C$2:$C$201,"&lt;="&amp;$A8,'Urlaubsanträge'!$D$2:$D$201,"&gt;="&amp;$A8,'Urlaubsanträge'!$E$2:$E$201,"Genehmigt"))</f>
        <v/>
      </c>
      <c r="D8" s="29">
        <f>IF($A8="","",COUNTIFS('Urlaubsanträge'!$B$2:$B$201,"&lt;&gt;",'Urlaubsanträge'!$C$2:$C$201,"&lt;="&amp;$A8,'Urlaubsanträge'!$D$2:$D$201,"&gt;="&amp;$A8,'Urlaubsanträge'!$E$2:$E$201,"Beantragt"))</f>
        <v/>
      </c>
      <c r="E8" s="29">
        <f>IF($A8="","",COUNTIFS('Urlaubsanträge'!$B$2:$B$201,"&lt;&gt;",'Urlaubsanträge'!$C$2:$C$201,"&lt;="&amp;$A8,'Urlaubsanträge'!$D$2:$D$201,"&gt;="&amp;$A8,'Urlaubsanträge'!$E$2:$E$201,"Genehmigt",'Urlaubsanträge'!$G$2:$G$201,Einstellungen!$D$2))</f>
        <v/>
      </c>
      <c r="F8" s="29">
        <f>IF($A8="","",COUNTIFS('Urlaubsanträge'!$B$2:$B$201,"&lt;&gt;",'Urlaubsanträge'!$C$2:$C$201,"&lt;="&amp;$A8,'Urlaubsanträge'!$D$2:$D$201,"&gt;="&amp;$A8,'Urlaubsanträge'!$E$2:$E$201,"Genehmigt",'Urlaubsanträge'!$G$2:$G$201,Einstellungen!$D$3))</f>
        <v/>
      </c>
      <c r="G8" s="29">
        <f>IF($A8="","",COUNTIFS('Urlaubsanträge'!$B$2:$B$201,"&lt;&gt;",'Urlaubsanträge'!$C$2:$C$201,"&lt;="&amp;$A8,'Urlaubsanträge'!$D$2:$D$201,"&gt;="&amp;$A8,'Urlaubsanträge'!$E$2:$E$201,"Genehmigt",'Urlaubsanträge'!$G$2:$G$201,Einstellungen!$D$4))</f>
        <v/>
      </c>
      <c r="H8" s="29">
        <f>IF($A8="","",COUNTIFS('Urlaubsanträge'!$B$2:$B$201,"&lt;&gt;",'Urlaubsanträge'!$C$2:$C$201,"&lt;="&amp;$A8,'Urlaubsanträge'!$D$2:$D$201,"&gt;="&amp;$A8,'Urlaubsanträge'!$E$2:$E$201,"Genehmigt",'Urlaubsanträge'!$G$2:$G$201,Einstellungen!$D$5))</f>
        <v/>
      </c>
      <c r="I8" s="18">
        <f>IF($A8="","",IF(OR(E8&gt;Einstellungen!$B$5,F8&gt;Einstellungen!$B$6,G8&gt;Einstellungen!$B$7,H8&gt;Einstellungen!$B$8),"Grenzwert überschritten",""))</f>
        <v/>
      </c>
    </row>
    <row r="9">
      <c r="A9" s="34">
        <f>IF(OR(Einstellungen!$B$2="",Einstellungen!$B$3=""),"",IF(ROW()-5&lt;=Einstellungen!$B$3-Einstellungen!$B$2+1,Einstellungen!$B$2+ROW()-6,""))</f>
        <v/>
      </c>
      <c r="B9" s="22">
        <f>IF(A9="","",CHOOSE(WEEKDAY(A9,2),"Montag","Dienstag","Mittwoch","Donnerstag","Freitag","Samstag","Sonntag"))</f>
        <v/>
      </c>
      <c r="C9" s="29">
        <f>IF($A9="","",COUNTIFS('Urlaubsanträge'!$B$2:$B$201,"&lt;&gt;",'Urlaubsanträge'!$C$2:$C$201,"&lt;="&amp;$A9,'Urlaubsanträge'!$D$2:$D$201,"&gt;="&amp;$A9,'Urlaubsanträge'!$E$2:$E$201,"Genehmigt"))</f>
        <v/>
      </c>
      <c r="D9" s="29">
        <f>IF($A9="","",COUNTIFS('Urlaubsanträge'!$B$2:$B$201,"&lt;&gt;",'Urlaubsanträge'!$C$2:$C$201,"&lt;="&amp;$A9,'Urlaubsanträge'!$D$2:$D$201,"&gt;="&amp;$A9,'Urlaubsanträge'!$E$2:$E$201,"Beantragt"))</f>
        <v/>
      </c>
      <c r="E9" s="29">
        <f>IF($A9="","",COUNTIFS('Urlaubsanträge'!$B$2:$B$201,"&lt;&gt;",'Urlaubsanträge'!$C$2:$C$201,"&lt;="&amp;$A9,'Urlaubsanträge'!$D$2:$D$201,"&gt;="&amp;$A9,'Urlaubsanträge'!$E$2:$E$201,"Genehmigt",'Urlaubsanträge'!$G$2:$G$201,Einstellungen!$D$2))</f>
        <v/>
      </c>
      <c r="F9" s="29">
        <f>IF($A9="","",COUNTIFS('Urlaubsanträge'!$B$2:$B$201,"&lt;&gt;",'Urlaubsanträge'!$C$2:$C$201,"&lt;="&amp;$A9,'Urlaubsanträge'!$D$2:$D$201,"&gt;="&amp;$A9,'Urlaubsanträge'!$E$2:$E$201,"Genehmigt",'Urlaubsanträge'!$G$2:$G$201,Einstellungen!$D$3))</f>
        <v/>
      </c>
      <c r="G9" s="29">
        <f>IF($A9="","",COUNTIFS('Urlaubsanträge'!$B$2:$B$201,"&lt;&gt;",'Urlaubsanträge'!$C$2:$C$201,"&lt;="&amp;$A9,'Urlaubsanträge'!$D$2:$D$201,"&gt;="&amp;$A9,'Urlaubsanträge'!$E$2:$E$201,"Genehmigt",'Urlaubsanträge'!$G$2:$G$201,Einstellungen!$D$4))</f>
        <v/>
      </c>
      <c r="H9" s="29">
        <f>IF($A9="","",COUNTIFS('Urlaubsanträge'!$B$2:$B$201,"&lt;&gt;",'Urlaubsanträge'!$C$2:$C$201,"&lt;="&amp;$A9,'Urlaubsanträge'!$D$2:$D$201,"&gt;="&amp;$A9,'Urlaubsanträge'!$E$2:$E$201,"Genehmigt",'Urlaubsanträge'!$G$2:$G$201,Einstellungen!$D$5))</f>
        <v/>
      </c>
      <c r="I9" s="18">
        <f>IF($A9="","",IF(OR(E9&gt;Einstellungen!$B$5,F9&gt;Einstellungen!$B$6,G9&gt;Einstellungen!$B$7,H9&gt;Einstellungen!$B$8),"Grenzwert überschritten",""))</f>
        <v/>
      </c>
    </row>
    <row r="10">
      <c r="A10" s="34">
        <f>IF(OR(Einstellungen!$B$2="",Einstellungen!$B$3=""),"",IF(ROW()-5&lt;=Einstellungen!$B$3-Einstellungen!$B$2+1,Einstellungen!$B$2+ROW()-6,""))</f>
        <v/>
      </c>
      <c r="B10" s="22">
        <f>IF(A10="","",CHOOSE(WEEKDAY(A10,2),"Montag","Dienstag","Mittwoch","Donnerstag","Freitag","Samstag","Sonntag"))</f>
        <v/>
      </c>
      <c r="C10" s="29">
        <f>IF($A10="","",COUNTIFS('Urlaubsanträge'!$B$2:$B$201,"&lt;&gt;",'Urlaubsanträge'!$C$2:$C$201,"&lt;="&amp;$A10,'Urlaubsanträge'!$D$2:$D$201,"&gt;="&amp;$A10,'Urlaubsanträge'!$E$2:$E$201,"Genehmigt"))</f>
        <v/>
      </c>
      <c r="D10" s="29">
        <f>IF($A10="","",COUNTIFS('Urlaubsanträge'!$B$2:$B$201,"&lt;&gt;",'Urlaubsanträge'!$C$2:$C$201,"&lt;="&amp;$A10,'Urlaubsanträge'!$D$2:$D$201,"&gt;="&amp;$A10,'Urlaubsanträge'!$E$2:$E$201,"Beantragt"))</f>
        <v/>
      </c>
      <c r="E10" s="29">
        <f>IF($A10="","",COUNTIFS('Urlaubsanträge'!$B$2:$B$201,"&lt;&gt;",'Urlaubsanträge'!$C$2:$C$201,"&lt;="&amp;$A10,'Urlaubsanträge'!$D$2:$D$201,"&gt;="&amp;$A10,'Urlaubsanträge'!$E$2:$E$201,"Genehmigt",'Urlaubsanträge'!$G$2:$G$201,Einstellungen!$D$2))</f>
        <v/>
      </c>
      <c r="F10" s="29">
        <f>IF($A10="","",COUNTIFS('Urlaubsanträge'!$B$2:$B$201,"&lt;&gt;",'Urlaubsanträge'!$C$2:$C$201,"&lt;="&amp;$A10,'Urlaubsanträge'!$D$2:$D$201,"&gt;="&amp;$A10,'Urlaubsanträge'!$E$2:$E$201,"Genehmigt",'Urlaubsanträge'!$G$2:$G$201,Einstellungen!$D$3))</f>
        <v/>
      </c>
      <c r="G10" s="29">
        <f>IF($A10="","",COUNTIFS('Urlaubsanträge'!$B$2:$B$201,"&lt;&gt;",'Urlaubsanträge'!$C$2:$C$201,"&lt;="&amp;$A10,'Urlaubsanträge'!$D$2:$D$201,"&gt;="&amp;$A10,'Urlaubsanträge'!$E$2:$E$201,"Genehmigt",'Urlaubsanträge'!$G$2:$G$201,Einstellungen!$D$4))</f>
        <v/>
      </c>
      <c r="H10" s="29">
        <f>IF($A10="","",COUNTIFS('Urlaubsanträge'!$B$2:$B$201,"&lt;&gt;",'Urlaubsanträge'!$C$2:$C$201,"&lt;="&amp;$A10,'Urlaubsanträge'!$D$2:$D$201,"&gt;="&amp;$A10,'Urlaubsanträge'!$E$2:$E$201,"Genehmigt",'Urlaubsanträge'!$G$2:$G$201,Einstellungen!$D$5))</f>
        <v/>
      </c>
      <c r="I10" s="18">
        <f>IF($A10="","",IF(OR(E10&gt;Einstellungen!$B$5,F10&gt;Einstellungen!$B$6,G10&gt;Einstellungen!$B$7,H10&gt;Einstellungen!$B$8),"Grenzwert überschritten",""))</f>
        <v/>
      </c>
    </row>
    <row r="11">
      <c r="A11" s="34">
        <f>IF(OR(Einstellungen!$B$2="",Einstellungen!$B$3=""),"",IF(ROW()-5&lt;=Einstellungen!$B$3-Einstellungen!$B$2+1,Einstellungen!$B$2+ROW()-6,""))</f>
        <v/>
      </c>
      <c r="B11" s="22">
        <f>IF(A11="","",CHOOSE(WEEKDAY(A11,2),"Montag","Dienstag","Mittwoch","Donnerstag","Freitag","Samstag","Sonntag"))</f>
        <v/>
      </c>
      <c r="C11" s="29">
        <f>IF($A11="","",COUNTIFS('Urlaubsanträge'!$B$2:$B$201,"&lt;&gt;",'Urlaubsanträge'!$C$2:$C$201,"&lt;="&amp;$A11,'Urlaubsanträge'!$D$2:$D$201,"&gt;="&amp;$A11,'Urlaubsanträge'!$E$2:$E$201,"Genehmigt"))</f>
        <v/>
      </c>
      <c r="D11" s="29">
        <f>IF($A11="","",COUNTIFS('Urlaubsanträge'!$B$2:$B$201,"&lt;&gt;",'Urlaubsanträge'!$C$2:$C$201,"&lt;="&amp;$A11,'Urlaubsanträge'!$D$2:$D$201,"&gt;="&amp;$A11,'Urlaubsanträge'!$E$2:$E$201,"Beantragt"))</f>
        <v/>
      </c>
      <c r="E11" s="29">
        <f>IF($A11="","",COUNTIFS('Urlaubsanträge'!$B$2:$B$201,"&lt;&gt;",'Urlaubsanträge'!$C$2:$C$201,"&lt;="&amp;$A11,'Urlaubsanträge'!$D$2:$D$201,"&gt;="&amp;$A11,'Urlaubsanträge'!$E$2:$E$201,"Genehmigt",'Urlaubsanträge'!$G$2:$G$201,Einstellungen!$D$2))</f>
        <v/>
      </c>
      <c r="F11" s="29">
        <f>IF($A11="","",COUNTIFS('Urlaubsanträge'!$B$2:$B$201,"&lt;&gt;",'Urlaubsanträge'!$C$2:$C$201,"&lt;="&amp;$A11,'Urlaubsanträge'!$D$2:$D$201,"&gt;="&amp;$A11,'Urlaubsanträge'!$E$2:$E$201,"Genehmigt",'Urlaubsanträge'!$G$2:$G$201,Einstellungen!$D$3))</f>
        <v/>
      </c>
      <c r="G11" s="29">
        <f>IF($A11="","",COUNTIFS('Urlaubsanträge'!$B$2:$B$201,"&lt;&gt;",'Urlaubsanträge'!$C$2:$C$201,"&lt;="&amp;$A11,'Urlaubsanträge'!$D$2:$D$201,"&gt;="&amp;$A11,'Urlaubsanträge'!$E$2:$E$201,"Genehmigt",'Urlaubsanträge'!$G$2:$G$201,Einstellungen!$D$4))</f>
        <v/>
      </c>
      <c r="H11" s="29">
        <f>IF($A11="","",COUNTIFS('Urlaubsanträge'!$B$2:$B$201,"&lt;&gt;",'Urlaubsanträge'!$C$2:$C$201,"&lt;="&amp;$A11,'Urlaubsanträge'!$D$2:$D$201,"&gt;="&amp;$A11,'Urlaubsanträge'!$E$2:$E$201,"Genehmigt",'Urlaubsanträge'!$G$2:$G$201,Einstellungen!$D$5))</f>
        <v/>
      </c>
      <c r="I11" s="18">
        <f>IF($A11="","",IF(OR(E11&gt;Einstellungen!$B$5,F11&gt;Einstellungen!$B$6,G11&gt;Einstellungen!$B$7,H11&gt;Einstellungen!$B$8),"Grenzwert überschritten",""))</f>
        <v/>
      </c>
    </row>
    <row r="12">
      <c r="A12" s="34">
        <f>IF(OR(Einstellungen!$B$2="",Einstellungen!$B$3=""),"",IF(ROW()-5&lt;=Einstellungen!$B$3-Einstellungen!$B$2+1,Einstellungen!$B$2+ROW()-6,""))</f>
        <v/>
      </c>
      <c r="B12" s="22">
        <f>IF(A12="","",CHOOSE(WEEKDAY(A12,2),"Montag","Dienstag","Mittwoch","Donnerstag","Freitag","Samstag","Sonntag"))</f>
        <v/>
      </c>
      <c r="C12" s="29">
        <f>IF($A12="","",COUNTIFS('Urlaubsanträge'!$B$2:$B$201,"&lt;&gt;",'Urlaubsanträge'!$C$2:$C$201,"&lt;="&amp;$A12,'Urlaubsanträge'!$D$2:$D$201,"&gt;="&amp;$A12,'Urlaubsanträge'!$E$2:$E$201,"Genehmigt"))</f>
        <v/>
      </c>
      <c r="D12" s="29">
        <f>IF($A12="","",COUNTIFS('Urlaubsanträge'!$B$2:$B$201,"&lt;&gt;",'Urlaubsanträge'!$C$2:$C$201,"&lt;="&amp;$A12,'Urlaubsanträge'!$D$2:$D$201,"&gt;="&amp;$A12,'Urlaubsanträge'!$E$2:$E$201,"Beantragt"))</f>
        <v/>
      </c>
      <c r="E12" s="29">
        <f>IF($A12="","",COUNTIFS('Urlaubsanträge'!$B$2:$B$201,"&lt;&gt;",'Urlaubsanträge'!$C$2:$C$201,"&lt;="&amp;$A12,'Urlaubsanträge'!$D$2:$D$201,"&gt;="&amp;$A12,'Urlaubsanträge'!$E$2:$E$201,"Genehmigt",'Urlaubsanträge'!$G$2:$G$201,Einstellungen!$D$2))</f>
        <v/>
      </c>
      <c r="F12" s="29">
        <f>IF($A12="","",COUNTIFS('Urlaubsanträge'!$B$2:$B$201,"&lt;&gt;",'Urlaubsanträge'!$C$2:$C$201,"&lt;="&amp;$A12,'Urlaubsanträge'!$D$2:$D$201,"&gt;="&amp;$A12,'Urlaubsanträge'!$E$2:$E$201,"Genehmigt",'Urlaubsanträge'!$G$2:$G$201,Einstellungen!$D$3))</f>
        <v/>
      </c>
      <c r="G12" s="29">
        <f>IF($A12="","",COUNTIFS('Urlaubsanträge'!$B$2:$B$201,"&lt;&gt;",'Urlaubsanträge'!$C$2:$C$201,"&lt;="&amp;$A12,'Urlaubsanträge'!$D$2:$D$201,"&gt;="&amp;$A12,'Urlaubsanträge'!$E$2:$E$201,"Genehmigt",'Urlaubsanträge'!$G$2:$G$201,Einstellungen!$D$4))</f>
        <v/>
      </c>
      <c r="H12" s="29">
        <f>IF($A12="","",COUNTIFS('Urlaubsanträge'!$B$2:$B$201,"&lt;&gt;",'Urlaubsanträge'!$C$2:$C$201,"&lt;="&amp;$A12,'Urlaubsanträge'!$D$2:$D$201,"&gt;="&amp;$A12,'Urlaubsanträge'!$E$2:$E$201,"Genehmigt",'Urlaubsanträge'!$G$2:$G$201,Einstellungen!$D$5))</f>
        <v/>
      </c>
      <c r="I12" s="18">
        <f>IF($A12="","",IF(OR(E12&gt;Einstellungen!$B$5,F12&gt;Einstellungen!$B$6,G12&gt;Einstellungen!$B$7,H12&gt;Einstellungen!$B$8),"Grenzwert überschritten",""))</f>
        <v/>
      </c>
    </row>
    <row r="13">
      <c r="A13" s="34">
        <f>IF(OR(Einstellungen!$B$2="",Einstellungen!$B$3=""),"",IF(ROW()-5&lt;=Einstellungen!$B$3-Einstellungen!$B$2+1,Einstellungen!$B$2+ROW()-6,""))</f>
        <v/>
      </c>
      <c r="B13" s="22">
        <f>IF(A13="","",CHOOSE(WEEKDAY(A13,2),"Montag","Dienstag","Mittwoch","Donnerstag","Freitag","Samstag","Sonntag"))</f>
        <v/>
      </c>
      <c r="C13" s="29">
        <f>IF($A13="","",COUNTIFS('Urlaubsanträge'!$B$2:$B$201,"&lt;&gt;",'Urlaubsanträge'!$C$2:$C$201,"&lt;="&amp;$A13,'Urlaubsanträge'!$D$2:$D$201,"&gt;="&amp;$A13,'Urlaubsanträge'!$E$2:$E$201,"Genehmigt"))</f>
        <v/>
      </c>
      <c r="D13" s="29">
        <f>IF($A13="","",COUNTIFS('Urlaubsanträge'!$B$2:$B$201,"&lt;&gt;",'Urlaubsanträge'!$C$2:$C$201,"&lt;="&amp;$A13,'Urlaubsanträge'!$D$2:$D$201,"&gt;="&amp;$A13,'Urlaubsanträge'!$E$2:$E$201,"Beantragt"))</f>
        <v/>
      </c>
      <c r="E13" s="29">
        <f>IF($A13="","",COUNTIFS('Urlaubsanträge'!$B$2:$B$201,"&lt;&gt;",'Urlaubsanträge'!$C$2:$C$201,"&lt;="&amp;$A13,'Urlaubsanträge'!$D$2:$D$201,"&gt;="&amp;$A13,'Urlaubsanträge'!$E$2:$E$201,"Genehmigt",'Urlaubsanträge'!$G$2:$G$201,Einstellungen!$D$2))</f>
        <v/>
      </c>
      <c r="F13" s="29">
        <f>IF($A13="","",COUNTIFS('Urlaubsanträge'!$B$2:$B$201,"&lt;&gt;",'Urlaubsanträge'!$C$2:$C$201,"&lt;="&amp;$A13,'Urlaubsanträge'!$D$2:$D$201,"&gt;="&amp;$A13,'Urlaubsanträge'!$E$2:$E$201,"Genehmigt",'Urlaubsanträge'!$G$2:$G$201,Einstellungen!$D$3))</f>
        <v/>
      </c>
      <c r="G13" s="29">
        <f>IF($A13="","",COUNTIFS('Urlaubsanträge'!$B$2:$B$201,"&lt;&gt;",'Urlaubsanträge'!$C$2:$C$201,"&lt;="&amp;$A13,'Urlaubsanträge'!$D$2:$D$201,"&gt;="&amp;$A13,'Urlaubsanträge'!$E$2:$E$201,"Genehmigt",'Urlaubsanträge'!$G$2:$G$201,Einstellungen!$D$4))</f>
        <v/>
      </c>
      <c r="H13" s="29">
        <f>IF($A13="","",COUNTIFS('Urlaubsanträge'!$B$2:$B$201,"&lt;&gt;",'Urlaubsanträge'!$C$2:$C$201,"&lt;="&amp;$A13,'Urlaubsanträge'!$D$2:$D$201,"&gt;="&amp;$A13,'Urlaubsanträge'!$E$2:$E$201,"Genehmigt",'Urlaubsanträge'!$G$2:$G$201,Einstellungen!$D$5))</f>
        <v/>
      </c>
      <c r="I13" s="18">
        <f>IF($A13="","",IF(OR(E13&gt;Einstellungen!$B$5,F13&gt;Einstellungen!$B$6,G13&gt;Einstellungen!$B$7,H13&gt;Einstellungen!$B$8),"Grenzwert überschritten",""))</f>
        <v/>
      </c>
    </row>
    <row r="14">
      <c r="A14" s="34">
        <f>IF(OR(Einstellungen!$B$2="",Einstellungen!$B$3=""),"",IF(ROW()-5&lt;=Einstellungen!$B$3-Einstellungen!$B$2+1,Einstellungen!$B$2+ROW()-6,""))</f>
        <v/>
      </c>
      <c r="B14" s="22">
        <f>IF(A14="","",CHOOSE(WEEKDAY(A14,2),"Montag","Dienstag","Mittwoch","Donnerstag","Freitag","Samstag","Sonntag"))</f>
        <v/>
      </c>
      <c r="C14" s="29">
        <f>IF($A14="","",COUNTIFS('Urlaubsanträge'!$B$2:$B$201,"&lt;&gt;",'Urlaubsanträge'!$C$2:$C$201,"&lt;="&amp;$A14,'Urlaubsanträge'!$D$2:$D$201,"&gt;="&amp;$A14,'Urlaubsanträge'!$E$2:$E$201,"Genehmigt"))</f>
        <v/>
      </c>
      <c r="D14" s="29">
        <f>IF($A14="","",COUNTIFS('Urlaubsanträge'!$B$2:$B$201,"&lt;&gt;",'Urlaubsanträge'!$C$2:$C$201,"&lt;="&amp;$A14,'Urlaubsanträge'!$D$2:$D$201,"&gt;="&amp;$A14,'Urlaubsanträge'!$E$2:$E$201,"Beantragt"))</f>
        <v/>
      </c>
      <c r="E14" s="29">
        <f>IF($A14="","",COUNTIFS('Urlaubsanträge'!$B$2:$B$201,"&lt;&gt;",'Urlaubsanträge'!$C$2:$C$201,"&lt;="&amp;$A14,'Urlaubsanträge'!$D$2:$D$201,"&gt;="&amp;$A14,'Urlaubsanträge'!$E$2:$E$201,"Genehmigt",'Urlaubsanträge'!$G$2:$G$201,Einstellungen!$D$2))</f>
        <v/>
      </c>
      <c r="F14" s="29">
        <f>IF($A14="","",COUNTIFS('Urlaubsanträge'!$B$2:$B$201,"&lt;&gt;",'Urlaubsanträge'!$C$2:$C$201,"&lt;="&amp;$A14,'Urlaubsanträge'!$D$2:$D$201,"&gt;="&amp;$A14,'Urlaubsanträge'!$E$2:$E$201,"Genehmigt",'Urlaubsanträge'!$G$2:$G$201,Einstellungen!$D$3))</f>
        <v/>
      </c>
      <c r="G14" s="29">
        <f>IF($A14="","",COUNTIFS('Urlaubsanträge'!$B$2:$B$201,"&lt;&gt;",'Urlaubsanträge'!$C$2:$C$201,"&lt;="&amp;$A14,'Urlaubsanträge'!$D$2:$D$201,"&gt;="&amp;$A14,'Urlaubsanträge'!$E$2:$E$201,"Genehmigt",'Urlaubsanträge'!$G$2:$G$201,Einstellungen!$D$4))</f>
        <v/>
      </c>
      <c r="H14" s="29">
        <f>IF($A14="","",COUNTIFS('Urlaubsanträge'!$B$2:$B$201,"&lt;&gt;",'Urlaubsanträge'!$C$2:$C$201,"&lt;="&amp;$A14,'Urlaubsanträge'!$D$2:$D$201,"&gt;="&amp;$A14,'Urlaubsanträge'!$E$2:$E$201,"Genehmigt",'Urlaubsanträge'!$G$2:$G$201,Einstellungen!$D$5))</f>
        <v/>
      </c>
      <c r="I14" s="18">
        <f>IF($A14="","",IF(OR(E14&gt;Einstellungen!$B$5,F14&gt;Einstellungen!$B$6,G14&gt;Einstellungen!$B$7,H14&gt;Einstellungen!$B$8),"Grenzwert überschritten",""))</f>
        <v/>
      </c>
    </row>
    <row r="15">
      <c r="A15" s="34">
        <f>IF(OR(Einstellungen!$B$2="",Einstellungen!$B$3=""),"",IF(ROW()-5&lt;=Einstellungen!$B$3-Einstellungen!$B$2+1,Einstellungen!$B$2+ROW()-6,""))</f>
        <v/>
      </c>
      <c r="B15" s="22">
        <f>IF(A15="","",CHOOSE(WEEKDAY(A15,2),"Montag","Dienstag","Mittwoch","Donnerstag","Freitag","Samstag","Sonntag"))</f>
        <v/>
      </c>
      <c r="C15" s="29">
        <f>IF($A15="","",COUNTIFS('Urlaubsanträge'!$B$2:$B$201,"&lt;&gt;",'Urlaubsanträge'!$C$2:$C$201,"&lt;="&amp;$A15,'Urlaubsanträge'!$D$2:$D$201,"&gt;="&amp;$A15,'Urlaubsanträge'!$E$2:$E$201,"Genehmigt"))</f>
        <v/>
      </c>
      <c r="D15" s="29">
        <f>IF($A15="","",COUNTIFS('Urlaubsanträge'!$B$2:$B$201,"&lt;&gt;",'Urlaubsanträge'!$C$2:$C$201,"&lt;="&amp;$A15,'Urlaubsanträge'!$D$2:$D$201,"&gt;="&amp;$A15,'Urlaubsanträge'!$E$2:$E$201,"Beantragt"))</f>
        <v/>
      </c>
      <c r="E15" s="29">
        <f>IF($A15="","",COUNTIFS('Urlaubsanträge'!$B$2:$B$201,"&lt;&gt;",'Urlaubsanträge'!$C$2:$C$201,"&lt;="&amp;$A15,'Urlaubsanträge'!$D$2:$D$201,"&gt;="&amp;$A15,'Urlaubsanträge'!$E$2:$E$201,"Genehmigt",'Urlaubsanträge'!$G$2:$G$201,Einstellungen!$D$2))</f>
        <v/>
      </c>
      <c r="F15" s="29">
        <f>IF($A15="","",COUNTIFS('Urlaubsanträge'!$B$2:$B$201,"&lt;&gt;",'Urlaubsanträge'!$C$2:$C$201,"&lt;="&amp;$A15,'Urlaubsanträge'!$D$2:$D$201,"&gt;="&amp;$A15,'Urlaubsanträge'!$E$2:$E$201,"Genehmigt",'Urlaubsanträge'!$G$2:$G$201,Einstellungen!$D$3))</f>
        <v/>
      </c>
      <c r="G15" s="29">
        <f>IF($A15="","",COUNTIFS('Urlaubsanträge'!$B$2:$B$201,"&lt;&gt;",'Urlaubsanträge'!$C$2:$C$201,"&lt;="&amp;$A15,'Urlaubsanträge'!$D$2:$D$201,"&gt;="&amp;$A15,'Urlaubsanträge'!$E$2:$E$201,"Genehmigt",'Urlaubsanträge'!$G$2:$G$201,Einstellungen!$D$4))</f>
        <v/>
      </c>
      <c r="H15" s="29">
        <f>IF($A15="","",COUNTIFS('Urlaubsanträge'!$B$2:$B$201,"&lt;&gt;",'Urlaubsanträge'!$C$2:$C$201,"&lt;="&amp;$A15,'Urlaubsanträge'!$D$2:$D$201,"&gt;="&amp;$A15,'Urlaubsanträge'!$E$2:$E$201,"Genehmigt",'Urlaubsanträge'!$G$2:$G$201,Einstellungen!$D$5))</f>
        <v/>
      </c>
      <c r="I15" s="18">
        <f>IF($A15="","",IF(OR(E15&gt;Einstellungen!$B$5,F15&gt;Einstellungen!$B$6,G15&gt;Einstellungen!$B$7,H15&gt;Einstellungen!$B$8),"Grenzwert überschritten",""))</f>
        <v/>
      </c>
    </row>
    <row r="16">
      <c r="A16" s="34">
        <f>IF(OR(Einstellungen!$B$2="",Einstellungen!$B$3=""),"",IF(ROW()-5&lt;=Einstellungen!$B$3-Einstellungen!$B$2+1,Einstellungen!$B$2+ROW()-6,""))</f>
        <v/>
      </c>
      <c r="B16" s="22">
        <f>IF(A16="","",CHOOSE(WEEKDAY(A16,2),"Montag","Dienstag","Mittwoch","Donnerstag","Freitag","Samstag","Sonntag"))</f>
        <v/>
      </c>
      <c r="C16" s="29">
        <f>IF($A16="","",COUNTIFS('Urlaubsanträge'!$B$2:$B$201,"&lt;&gt;",'Urlaubsanträge'!$C$2:$C$201,"&lt;="&amp;$A16,'Urlaubsanträge'!$D$2:$D$201,"&gt;="&amp;$A16,'Urlaubsanträge'!$E$2:$E$201,"Genehmigt"))</f>
        <v/>
      </c>
      <c r="D16" s="29">
        <f>IF($A16="","",COUNTIFS('Urlaubsanträge'!$B$2:$B$201,"&lt;&gt;",'Urlaubsanträge'!$C$2:$C$201,"&lt;="&amp;$A16,'Urlaubsanträge'!$D$2:$D$201,"&gt;="&amp;$A16,'Urlaubsanträge'!$E$2:$E$201,"Beantragt"))</f>
        <v/>
      </c>
      <c r="E16" s="29">
        <f>IF($A16="","",COUNTIFS('Urlaubsanträge'!$B$2:$B$201,"&lt;&gt;",'Urlaubsanträge'!$C$2:$C$201,"&lt;="&amp;$A16,'Urlaubsanträge'!$D$2:$D$201,"&gt;="&amp;$A16,'Urlaubsanträge'!$E$2:$E$201,"Genehmigt",'Urlaubsanträge'!$G$2:$G$201,Einstellungen!$D$2))</f>
        <v/>
      </c>
      <c r="F16" s="29">
        <f>IF($A16="","",COUNTIFS('Urlaubsanträge'!$B$2:$B$201,"&lt;&gt;",'Urlaubsanträge'!$C$2:$C$201,"&lt;="&amp;$A16,'Urlaubsanträge'!$D$2:$D$201,"&gt;="&amp;$A16,'Urlaubsanträge'!$E$2:$E$201,"Genehmigt",'Urlaubsanträge'!$G$2:$G$201,Einstellungen!$D$3))</f>
        <v/>
      </c>
      <c r="G16" s="29">
        <f>IF($A16="","",COUNTIFS('Urlaubsanträge'!$B$2:$B$201,"&lt;&gt;",'Urlaubsanträge'!$C$2:$C$201,"&lt;="&amp;$A16,'Urlaubsanträge'!$D$2:$D$201,"&gt;="&amp;$A16,'Urlaubsanträge'!$E$2:$E$201,"Genehmigt",'Urlaubsanträge'!$G$2:$G$201,Einstellungen!$D$4))</f>
        <v/>
      </c>
      <c r="H16" s="29">
        <f>IF($A16="","",COUNTIFS('Urlaubsanträge'!$B$2:$B$201,"&lt;&gt;",'Urlaubsanträge'!$C$2:$C$201,"&lt;="&amp;$A16,'Urlaubsanträge'!$D$2:$D$201,"&gt;="&amp;$A16,'Urlaubsanträge'!$E$2:$E$201,"Genehmigt",'Urlaubsanträge'!$G$2:$G$201,Einstellungen!$D$5))</f>
        <v/>
      </c>
      <c r="I16" s="18">
        <f>IF($A16="","",IF(OR(E16&gt;Einstellungen!$B$5,F16&gt;Einstellungen!$B$6,G16&gt;Einstellungen!$B$7,H16&gt;Einstellungen!$B$8),"Grenzwert überschritten",""))</f>
        <v/>
      </c>
    </row>
    <row r="17">
      <c r="A17" s="34">
        <f>IF(OR(Einstellungen!$B$2="",Einstellungen!$B$3=""),"",IF(ROW()-5&lt;=Einstellungen!$B$3-Einstellungen!$B$2+1,Einstellungen!$B$2+ROW()-6,""))</f>
        <v/>
      </c>
      <c r="B17" s="22">
        <f>IF(A17="","",CHOOSE(WEEKDAY(A17,2),"Montag","Dienstag","Mittwoch","Donnerstag","Freitag","Samstag","Sonntag"))</f>
        <v/>
      </c>
      <c r="C17" s="29">
        <f>IF($A17="","",COUNTIFS('Urlaubsanträge'!$B$2:$B$201,"&lt;&gt;",'Urlaubsanträge'!$C$2:$C$201,"&lt;="&amp;$A17,'Urlaubsanträge'!$D$2:$D$201,"&gt;="&amp;$A17,'Urlaubsanträge'!$E$2:$E$201,"Genehmigt"))</f>
        <v/>
      </c>
      <c r="D17" s="29">
        <f>IF($A17="","",COUNTIFS('Urlaubsanträge'!$B$2:$B$201,"&lt;&gt;",'Urlaubsanträge'!$C$2:$C$201,"&lt;="&amp;$A17,'Urlaubsanträge'!$D$2:$D$201,"&gt;="&amp;$A17,'Urlaubsanträge'!$E$2:$E$201,"Beantragt"))</f>
        <v/>
      </c>
      <c r="E17" s="29">
        <f>IF($A17="","",COUNTIFS('Urlaubsanträge'!$B$2:$B$201,"&lt;&gt;",'Urlaubsanträge'!$C$2:$C$201,"&lt;="&amp;$A17,'Urlaubsanträge'!$D$2:$D$201,"&gt;="&amp;$A17,'Urlaubsanträge'!$E$2:$E$201,"Genehmigt",'Urlaubsanträge'!$G$2:$G$201,Einstellungen!$D$2))</f>
        <v/>
      </c>
      <c r="F17" s="29">
        <f>IF($A17="","",COUNTIFS('Urlaubsanträge'!$B$2:$B$201,"&lt;&gt;",'Urlaubsanträge'!$C$2:$C$201,"&lt;="&amp;$A17,'Urlaubsanträge'!$D$2:$D$201,"&gt;="&amp;$A17,'Urlaubsanträge'!$E$2:$E$201,"Genehmigt",'Urlaubsanträge'!$G$2:$G$201,Einstellungen!$D$3))</f>
        <v/>
      </c>
      <c r="G17" s="29">
        <f>IF($A17="","",COUNTIFS('Urlaubsanträge'!$B$2:$B$201,"&lt;&gt;",'Urlaubsanträge'!$C$2:$C$201,"&lt;="&amp;$A17,'Urlaubsanträge'!$D$2:$D$201,"&gt;="&amp;$A17,'Urlaubsanträge'!$E$2:$E$201,"Genehmigt",'Urlaubsanträge'!$G$2:$G$201,Einstellungen!$D$4))</f>
        <v/>
      </c>
      <c r="H17" s="29">
        <f>IF($A17="","",COUNTIFS('Urlaubsanträge'!$B$2:$B$201,"&lt;&gt;",'Urlaubsanträge'!$C$2:$C$201,"&lt;="&amp;$A17,'Urlaubsanträge'!$D$2:$D$201,"&gt;="&amp;$A17,'Urlaubsanträge'!$E$2:$E$201,"Genehmigt",'Urlaubsanträge'!$G$2:$G$201,Einstellungen!$D$5))</f>
        <v/>
      </c>
      <c r="I17" s="18">
        <f>IF($A17="","",IF(OR(E17&gt;Einstellungen!$B$5,F17&gt;Einstellungen!$B$6,G17&gt;Einstellungen!$B$7,H17&gt;Einstellungen!$B$8),"Grenzwert überschritten",""))</f>
        <v/>
      </c>
    </row>
    <row r="18">
      <c r="A18" s="34">
        <f>IF(OR(Einstellungen!$B$2="",Einstellungen!$B$3=""),"",IF(ROW()-5&lt;=Einstellungen!$B$3-Einstellungen!$B$2+1,Einstellungen!$B$2+ROW()-6,""))</f>
        <v/>
      </c>
      <c r="B18" s="22">
        <f>IF(A18="","",CHOOSE(WEEKDAY(A18,2),"Montag","Dienstag","Mittwoch","Donnerstag","Freitag","Samstag","Sonntag"))</f>
        <v/>
      </c>
      <c r="C18" s="29">
        <f>IF($A18="","",COUNTIFS('Urlaubsanträge'!$B$2:$B$201,"&lt;&gt;",'Urlaubsanträge'!$C$2:$C$201,"&lt;="&amp;$A18,'Urlaubsanträge'!$D$2:$D$201,"&gt;="&amp;$A18,'Urlaubsanträge'!$E$2:$E$201,"Genehmigt"))</f>
        <v/>
      </c>
      <c r="D18" s="29">
        <f>IF($A18="","",COUNTIFS('Urlaubsanträge'!$B$2:$B$201,"&lt;&gt;",'Urlaubsanträge'!$C$2:$C$201,"&lt;="&amp;$A18,'Urlaubsanträge'!$D$2:$D$201,"&gt;="&amp;$A18,'Urlaubsanträge'!$E$2:$E$201,"Beantragt"))</f>
        <v/>
      </c>
      <c r="E18" s="29">
        <f>IF($A18="","",COUNTIFS('Urlaubsanträge'!$B$2:$B$201,"&lt;&gt;",'Urlaubsanträge'!$C$2:$C$201,"&lt;="&amp;$A18,'Urlaubsanträge'!$D$2:$D$201,"&gt;="&amp;$A18,'Urlaubsanträge'!$E$2:$E$201,"Genehmigt",'Urlaubsanträge'!$G$2:$G$201,Einstellungen!$D$2))</f>
        <v/>
      </c>
      <c r="F18" s="29">
        <f>IF($A18="","",COUNTIFS('Urlaubsanträge'!$B$2:$B$201,"&lt;&gt;",'Urlaubsanträge'!$C$2:$C$201,"&lt;="&amp;$A18,'Urlaubsanträge'!$D$2:$D$201,"&gt;="&amp;$A18,'Urlaubsanträge'!$E$2:$E$201,"Genehmigt",'Urlaubsanträge'!$G$2:$G$201,Einstellungen!$D$3))</f>
        <v/>
      </c>
      <c r="G18" s="29">
        <f>IF($A18="","",COUNTIFS('Urlaubsanträge'!$B$2:$B$201,"&lt;&gt;",'Urlaubsanträge'!$C$2:$C$201,"&lt;="&amp;$A18,'Urlaubsanträge'!$D$2:$D$201,"&gt;="&amp;$A18,'Urlaubsanträge'!$E$2:$E$201,"Genehmigt",'Urlaubsanträge'!$G$2:$G$201,Einstellungen!$D$4))</f>
        <v/>
      </c>
      <c r="H18" s="29">
        <f>IF($A18="","",COUNTIFS('Urlaubsanträge'!$B$2:$B$201,"&lt;&gt;",'Urlaubsanträge'!$C$2:$C$201,"&lt;="&amp;$A18,'Urlaubsanträge'!$D$2:$D$201,"&gt;="&amp;$A18,'Urlaubsanträge'!$E$2:$E$201,"Genehmigt",'Urlaubsanträge'!$G$2:$G$201,Einstellungen!$D$5))</f>
        <v/>
      </c>
      <c r="I18" s="18">
        <f>IF($A18="","",IF(OR(E18&gt;Einstellungen!$B$5,F18&gt;Einstellungen!$B$6,G18&gt;Einstellungen!$B$7,H18&gt;Einstellungen!$B$8),"Grenzwert überschritten",""))</f>
        <v/>
      </c>
    </row>
    <row r="19">
      <c r="A19" s="34">
        <f>IF(OR(Einstellungen!$B$2="",Einstellungen!$B$3=""),"",IF(ROW()-5&lt;=Einstellungen!$B$3-Einstellungen!$B$2+1,Einstellungen!$B$2+ROW()-6,""))</f>
        <v/>
      </c>
      <c r="B19" s="22">
        <f>IF(A19="","",CHOOSE(WEEKDAY(A19,2),"Montag","Dienstag","Mittwoch","Donnerstag","Freitag","Samstag","Sonntag"))</f>
        <v/>
      </c>
      <c r="C19" s="29">
        <f>IF($A19="","",COUNTIFS('Urlaubsanträge'!$B$2:$B$201,"&lt;&gt;",'Urlaubsanträge'!$C$2:$C$201,"&lt;="&amp;$A19,'Urlaubsanträge'!$D$2:$D$201,"&gt;="&amp;$A19,'Urlaubsanträge'!$E$2:$E$201,"Genehmigt"))</f>
        <v/>
      </c>
      <c r="D19" s="29">
        <f>IF($A19="","",COUNTIFS('Urlaubsanträge'!$B$2:$B$201,"&lt;&gt;",'Urlaubsanträge'!$C$2:$C$201,"&lt;="&amp;$A19,'Urlaubsanträge'!$D$2:$D$201,"&gt;="&amp;$A19,'Urlaubsanträge'!$E$2:$E$201,"Beantragt"))</f>
        <v/>
      </c>
      <c r="E19" s="29">
        <f>IF($A19="","",COUNTIFS('Urlaubsanträge'!$B$2:$B$201,"&lt;&gt;",'Urlaubsanträge'!$C$2:$C$201,"&lt;="&amp;$A19,'Urlaubsanträge'!$D$2:$D$201,"&gt;="&amp;$A19,'Urlaubsanträge'!$E$2:$E$201,"Genehmigt",'Urlaubsanträge'!$G$2:$G$201,Einstellungen!$D$2))</f>
        <v/>
      </c>
      <c r="F19" s="29">
        <f>IF($A19="","",COUNTIFS('Urlaubsanträge'!$B$2:$B$201,"&lt;&gt;",'Urlaubsanträge'!$C$2:$C$201,"&lt;="&amp;$A19,'Urlaubsanträge'!$D$2:$D$201,"&gt;="&amp;$A19,'Urlaubsanträge'!$E$2:$E$201,"Genehmigt",'Urlaubsanträge'!$G$2:$G$201,Einstellungen!$D$3))</f>
        <v/>
      </c>
      <c r="G19" s="29">
        <f>IF($A19="","",COUNTIFS('Urlaubsanträge'!$B$2:$B$201,"&lt;&gt;",'Urlaubsanträge'!$C$2:$C$201,"&lt;="&amp;$A19,'Urlaubsanträge'!$D$2:$D$201,"&gt;="&amp;$A19,'Urlaubsanträge'!$E$2:$E$201,"Genehmigt",'Urlaubsanträge'!$G$2:$G$201,Einstellungen!$D$4))</f>
        <v/>
      </c>
      <c r="H19" s="29">
        <f>IF($A19="","",COUNTIFS('Urlaubsanträge'!$B$2:$B$201,"&lt;&gt;",'Urlaubsanträge'!$C$2:$C$201,"&lt;="&amp;$A19,'Urlaubsanträge'!$D$2:$D$201,"&gt;="&amp;$A19,'Urlaubsanträge'!$E$2:$E$201,"Genehmigt",'Urlaubsanträge'!$G$2:$G$201,Einstellungen!$D$5))</f>
        <v/>
      </c>
      <c r="I19" s="18">
        <f>IF($A19="","",IF(OR(E19&gt;Einstellungen!$B$5,F19&gt;Einstellungen!$B$6,G19&gt;Einstellungen!$B$7,H19&gt;Einstellungen!$B$8),"Grenzwert überschritten",""))</f>
        <v/>
      </c>
    </row>
    <row r="20">
      <c r="A20" s="34">
        <f>IF(OR(Einstellungen!$B$2="",Einstellungen!$B$3=""),"",IF(ROW()-5&lt;=Einstellungen!$B$3-Einstellungen!$B$2+1,Einstellungen!$B$2+ROW()-6,""))</f>
        <v/>
      </c>
      <c r="B20" s="22">
        <f>IF(A20="","",CHOOSE(WEEKDAY(A20,2),"Montag","Dienstag","Mittwoch","Donnerstag","Freitag","Samstag","Sonntag"))</f>
        <v/>
      </c>
      <c r="C20" s="29">
        <f>IF($A20="","",COUNTIFS('Urlaubsanträge'!$B$2:$B$201,"&lt;&gt;",'Urlaubsanträge'!$C$2:$C$201,"&lt;="&amp;$A20,'Urlaubsanträge'!$D$2:$D$201,"&gt;="&amp;$A20,'Urlaubsanträge'!$E$2:$E$201,"Genehmigt"))</f>
        <v/>
      </c>
      <c r="D20" s="29">
        <f>IF($A20="","",COUNTIFS('Urlaubsanträge'!$B$2:$B$201,"&lt;&gt;",'Urlaubsanträge'!$C$2:$C$201,"&lt;="&amp;$A20,'Urlaubsanträge'!$D$2:$D$201,"&gt;="&amp;$A20,'Urlaubsanträge'!$E$2:$E$201,"Beantragt"))</f>
        <v/>
      </c>
      <c r="E20" s="29">
        <f>IF($A20="","",COUNTIFS('Urlaubsanträge'!$B$2:$B$201,"&lt;&gt;",'Urlaubsanträge'!$C$2:$C$201,"&lt;="&amp;$A20,'Urlaubsanträge'!$D$2:$D$201,"&gt;="&amp;$A20,'Urlaubsanträge'!$E$2:$E$201,"Genehmigt",'Urlaubsanträge'!$G$2:$G$201,Einstellungen!$D$2))</f>
        <v/>
      </c>
      <c r="F20" s="29">
        <f>IF($A20="","",COUNTIFS('Urlaubsanträge'!$B$2:$B$201,"&lt;&gt;",'Urlaubsanträge'!$C$2:$C$201,"&lt;="&amp;$A20,'Urlaubsanträge'!$D$2:$D$201,"&gt;="&amp;$A20,'Urlaubsanträge'!$E$2:$E$201,"Genehmigt",'Urlaubsanträge'!$G$2:$G$201,Einstellungen!$D$3))</f>
        <v/>
      </c>
      <c r="G20" s="29">
        <f>IF($A20="","",COUNTIFS('Urlaubsanträge'!$B$2:$B$201,"&lt;&gt;",'Urlaubsanträge'!$C$2:$C$201,"&lt;="&amp;$A20,'Urlaubsanträge'!$D$2:$D$201,"&gt;="&amp;$A20,'Urlaubsanträge'!$E$2:$E$201,"Genehmigt",'Urlaubsanträge'!$G$2:$G$201,Einstellungen!$D$4))</f>
        <v/>
      </c>
      <c r="H20" s="29">
        <f>IF($A20="","",COUNTIFS('Urlaubsanträge'!$B$2:$B$201,"&lt;&gt;",'Urlaubsanträge'!$C$2:$C$201,"&lt;="&amp;$A20,'Urlaubsanträge'!$D$2:$D$201,"&gt;="&amp;$A20,'Urlaubsanträge'!$E$2:$E$201,"Genehmigt",'Urlaubsanträge'!$G$2:$G$201,Einstellungen!$D$5))</f>
        <v/>
      </c>
      <c r="I20" s="18">
        <f>IF($A20="","",IF(OR(E20&gt;Einstellungen!$B$5,F20&gt;Einstellungen!$B$6,G20&gt;Einstellungen!$B$7,H20&gt;Einstellungen!$B$8),"Grenzwert überschritten",""))</f>
        <v/>
      </c>
    </row>
    <row r="21">
      <c r="A21" s="34">
        <f>IF(OR(Einstellungen!$B$2="",Einstellungen!$B$3=""),"",IF(ROW()-5&lt;=Einstellungen!$B$3-Einstellungen!$B$2+1,Einstellungen!$B$2+ROW()-6,""))</f>
        <v/>
      </c>
      <c r="B21" s="22">
        <f>IF(A21="","",CHOOSE(WEEKDAY(A21,2),"Montag","Dienstag","Mittwoch","Donnerstag","Freitag","Samstag","Sonntag"))</f>
        <v/>
      </c>
      <c r="C21" s="29">
        <f>IF($A21="","",COUNTIFS('Urlaubsanträge'!$B$2:$B$201,"&lt;&gt;",'Urlaubsanträge'!$C$2:$C$201,"&lt;="&amp;$A21,'Urlaubsanträge'!$D$2:$D$201,"&gt;="&amp;$A21,'Urlaubsanträge'!$E$2:$E$201,"Genehmigt"))</f>
        <v/>
      </c>
      <c r="D21" s="29">
        <f>IF($A21="","",COUNTIFS('Urlaubsanträge'!$B$2:$B$201,"&lt;&gt;",'Urlaubsanträge'!$C$2:$C$201,"&lt;="&amp;$A21,'Urlaubsanträge'!$D$2:$D$201,"&gt;="&amp;$A21,'Urlaubsanträge'!$E$2:$E$201,"Beantragt"))</f>
        <v/>
      </c>
      <c r="E21" s="29">
        <f>IF($A21="","",COUNTIFS('Urlaubsanträge'!$B$2:$B$201,"&lt;&gt;",'Urlaubsanträge'!$C$2:$C$201,"&lt;="&amp;$A21,'Urlaubsanträge'!$D$2:$D$201,"&gt;="&amp;$A21,'Urlaubsanträge'!$E$2:$E$201,"Genehmigt",'Urlaubsanträge'!$G$2:$G$201,Einstellungen!$D$2))</f>
        <v/>
      </c>
      <c r="F21" s="29">
        <f>IF($A21="","",COUNTIFS('Urlaubsanträge'!$B$2:$B$201,"&lt;&gt;",'Urlaubsanträge'!$C$2:$C$201,"&lt;="&amp;$A21,'Urlaubsanträge'!$D$2:$D$201,"&gt;="&amp;$A21,'Urlaubsanträge'!$E$2:$E$201,"Genehmigt",'Urlaubsanträge'!$G$2:$G$201,Einstellungen!$D$3))</f>
        <v/>
      </c>
      <c r="G21" s="29">
        <f>IF($A21="","",COUNTIFS('Urlaubsanträge'!$B$2:$B$201,"&lt;&gt;",'Urlaubsanträge'!$C$2:$C$201,"&lt;="&amp;$A21,'Urlaubsanträge'!$D$2:$D$201,"&gt;="&amp;$A21,'Urlaubsanträge'!$E$2:$E$201,"Genehmigt",'Urlaubsanträge'!$G$2:$G$201,Einstellungen!$D$4))</f>
        <v/>
      </c>
      <c r="H21" s="29">
        <f>IF($A21="","",COUNTIFS('Urlaubsanträge'!$B$2:$B$201,"&lt;&gt;",'Urlaubsanträge'!$C$2:$C$201,"&lt;="&amp;$A21,'Urlaubsanträge'!$D$2:$D$201,"&gt;="&amp;$A21,'Urlaubsanträge'!$E$2:$E$201,"Genehmigt",'Urlaubsanträge'!$G$2:$G$201,Einstellungen!$D$5))</f>
        <v/>
      </c>
      <c r="I21" s="18">
        <f>IF($A21="","",IF(OR(E21&gt;Einstellungen!$B$5,F21&gt;Einstellungen!$B$6,G21&gt;Einstellungen!$B$7,H21&gt;Einstellungen!$B$8),"Grenzwert überschritten",""))</f>
        <v/>
      </c>
    </row>
    <row r="22">
      <c r="A22" s="34">
        <f>IF(OR(Einstellungen!$B$2="",Einstellungen!$B$3=""),"",IF(ROW()-5&lt;=Einstellungen!$B$3-Einstellungen!$B$2+1,Einstellungen!$B$2+ROW()-6,""))</f>
        <v/>
      </c>
      <c r="B22" s="22">
        <f>IF(A22="","",CHOOSE(WEEKDAY(A22,2),"Montag","Dienstag","Mittwoch","Donnerstag","Freitag","Samstag","Sonntag"))</f>
        <v/>
      </c>
      <c r="C22" s="29">
        <f>IF($A22="","",COUNTIFS('Urlaubsanträge'!$B$2:$B$201,"&lt;&gt;",'Urlaubsanträge'!$C$2:$C$201,"&lt;="&amp;$A22,'Urlaubsanträge'!$D$2:$D$201,"&gt;="&amp;$A22,'Urlaubsanträge'!$E$2:$E$201,"Genehmigt"))</f>
        <v/>
      </c>
      <c r="D22" s="29">
        <f>IF($A22="","",COUNTIFS('Urlaubsanträge'!$B$2:$B$201,"&lt;&gt;",'Urlaubsanträge'!$C$2:$C$201,"&lt;="&amp;$A22,'Urlaubsanträge'!$D$2:$D$201,"&gt;="&amp;$A22,'Urlaubsanträge'!$E$2:$E$201,"Beantragt"))</f>
        <v/>
      </c>
      <c r="E22" s="29">
        <f>IF($A22="","",COUNTIFS('Urlaubsanträge'!$B$2:$B$201,"&lt;&gt;",'Urlaubsanträge'!$C$2:$C$201,"&lt;="&amp;$A22,'Urlaubsanträge'!$D$2:$D$201,"&gt;="&amp;$A22,'Urlaubsanträge'!$E$2:$E$201,"Genehmigt",'Urlaubsanträge'!$G$2:$G$201,Einstellungen!$D$2))</f>
        <v/>
      </c>
      <c r="F22" s="29">
        <f>IF($A22="","",COUNTIFS('Urlaubsanträge'!$B$2:$B$201,"&lt;&gt;",'Urlaubsanträge'!$C$2:$C$201,"&lt;="&amp;$A22,'Urlaubsanträge'!$D$2:$D$201,"&gt;="&amp;$A22,'Urlaubsanträge'!$E$2:$E$201,"Genehmigt",'Urlaubsanträge'!$G$2:$G$201,Einstellungen!$D$3))</f>
        <v/>
      </c>
      <c r="G22" s="29">
        <f>IF($A22="","",COUNTIFS('Urlaubsanträge'!$B$2:$B$201,"&lt;&gt;",'Urlaubsanträge'!$C$2:$C$201,"&lt;="&amp;$A22,'Urlaubsanträge'!$D$2:$D$201,"&gt;="&amp;$A22,'Urlaubsanträge'!$E$2:$E$201,"Genehmigt",'Urlaubsanträge'!$G$2:$G$201,Einstellungen!$D$4))</f>
        <v/>
      </c>
      <c r="H22" s="29">
        <f>IF($A22="","",COUNTIFS('Urlaubsanträge'!$B$2:$B$201,"&lt;&gt;",'Urlaubsanträge'!$C$2:$C$201,"&lt;="&amp;$A22,'Urlaubsanträge'!$D$2:$D$201,"&gt;="&amp;$A22,'Urlaubsanträge'!$E$2:$E$201,"Genehmigt",'Urlaubsanträge'!$G$2:$G$201,Einstellungen!$D$5))</f>
        <v/>
      </c>
      <c r="I22" s="18">
        <f>IF($A22="","",IF(OR(E22&gt;Einstellungen!$B$5,F22&gt;Einstellungen!$B$6,G22&gt;Einstellungen!$B$7,H22&gt;Einstellungen!$B$8),"Grenzwert überschritten",""))</f>
        <v/>
      </c>
    </row>
    <row r="23">
      <c r="A23" s="34">
        <f>IF(OR(Einstellungen!$B$2="",Einstellungen!$B$3=""),"",IF(ROW()-5&lt;=Einstellungen!$B$3-Einstellungen!$B$2+1,Einstellungen!$B$2+ROW()-6,""))</f>
        <v/>
      </c>
      <c r="B23" s="22">
        <f>IF(A23="","",CHOOSE(WEEKDAY(A23,2),"Montag","Dienstag","Mittwoch","Donnerstag","Freitag","Samstag","Sonntag"))</f>
        <v/>
      </c>
      <c r="C23" s="29">
        <f>IF($A23="","",COUNTIFS('Urlaubsanträge'!$B$2:$B$201,"&lt;&gt;",'Urlaubsanträge'!$C$2:$C$201,"&lt;="&amp;$A23,'Urlaubsanträge'!$D$2:$D$201,"&gt;="&amp;$A23,'Urlaubsanträge'!$E$2:$E$201,"Genehmigt"))</f>
        <v/>
      </c>
      <c r="D23" s="29">
        <f>IF($A23="","",COUNTIFS('Urlaubsanträge'!$B$2:$B$201,"&lt;&gt;",'Urlaubsanträge'!$C$2:$C$201,"&lt;="&amp;$A23,'Urlaubsanträge'!$D$2:$D$201,"&gt;="&amp;$A23,'Urlaubsanträge'!$E$2:$E$201,"Beantragt"))</f>
        <v/>
      </c>
      <c r="E23" s="29">
        <f>IF($A23="","",COUNTIFS('Urlaubsanträge'!$B$2:$B$201,"&lt;&gt;",'Urlaubsanträge'!$C$2:$C$201,"&lt;="&amp;$A23,'Urlaubsanträge'!$D$2:$D$201,"&gt;="&amp;$A23,'Urlaubsanträge'!$E$2:$E$201,"Genehmigt",'Urlaubsanträge'!$G$2:$G$201,Einstellungen!$D$2))</f>
        <v/>
      </c>
      <c r="F23" s="29">
        <f>IF($A23="","",COUNTIFS('Urlaubsanträge'!$B$2:$B$201,"&lt;&gt;",'Urlaubsanträge'!$C$2:$C$201,"&lt;="&amp;$A23,'Urlaubsanträge'!$D$2:$D$201,"&gt;="&amp;$A23,'Urlaubsanträge'!$E$2:$E$201,"Genehmigt",'Urlaubsanträge'!$G$2:$G$201,Einstellungen!$D$3))</f>
        <v/>
      </c>
      <c r="G23" s="29">
        <f>IF($A23="","",COUNTIFS('Urlaubsanträge'!$B$2:$B$201,"&lt;&gt;",'Urlaubsanträge'!$C$2:$C$201,"&lt;="&amp;$A23,'Urlaubsanträge'!$D$2:$D$201,"&gt;="&amp;$A23,'Urlaubsanträge'!$E$2:$E$201,"Genehmigt",'Urlaubsanträge'!$G$2:$G$201,Einstellungen!$D$4))</f>
        <v/>
      </c>
      <c r="H23" s="29">
        <f>IF($A23="","",COUNTIFS('Urlaubsanträge'!$B$2:$B$201,"&lt;&gt;",'Urlaubsanträge'!$C$2:$C$201,"&lt;="&amp;$A23,'Urlaubsanträge'!$D$2:$D$201,"&gt;="&amp;$A23,'Urlaubsanträge'!$E$2:$E$201,"Genehmigt",'Urlaubsanträge'!$G$2:$G$201,Einstellungen!$D$5))</f>
        <v/>
      </c>
      <c r="I23" s="18">
        <f>IF($A23="","",IF(OR(E23&gt;Einstellungen!$B$5,F23&gt;Einstellungen!$B$6,G23&gt;Einstellungen!$B$7,H23&gt;Einstellungen!$B$8),"Grenzwert überschritten",""))</f>
        <v/>
      </c>
    </row>
    <row r="24">
      <c r="A24" s="34">
        <f>IF(OR(Einstellungen!$B$2="",Einstellungen!$B$3=""),"",IF(ROW()-5&lt;=Einstellungen!$B$3-Einstellungen!$B$2+1,Einstellungen!$B$2+ROW()-6,""))</f>
        <v/>
      </c>
      <c r="B24" s="22">
        <f>IF(A24="","",CHOOSE(WEEKDAY(A24,2),"Montag","Dienstag","Mittwoch","Donnerstag","Freitag","Samstag","Sonntag"))</f>
        <v/>
      </c>
      <c r="C24" s="29">
        <f>IF($A24="","",COUNTIFS('Urlaubsanträge'!$B$2:$B$201,"&lt;&gt;",'Urlaubsanträge'!$C$2:$C$201,"&lt;="&amp;$A24,'Urlaubsanträge'!$D$2:$D$201,"&gt;="&amp;$A24,'Urlaubsanträge'!$E$2:$E$201,"Genehmigt"))</f>
        <v/>
      </c>
      <c r="D24" s="29">
        <f>IF($A24="","",COUNTIFS('Urlaubsanträge'!$B$2:$B$201,"&lt;&gt;",'Urlaubsanträge'!$C$2:$C$201,"&lt;="&amp;$A24,'Urlaubsanträge'!$D$2:$D$201,"&gt;="&amp;$A24,'Urlaubsanträge'!$E$2:$E$201,"Beantragt"))</f>
        <v/>
      </c>
      <c r="E24" s="29">
        <f>IF($A24="","",COUNTIFS('Urlaubsanträge'!$B$2:$B$201,"&lt;&gt;",'Urlaubsanträge'!$C$2:$C$201,"&lt;="&amp;$A24,'Urlaubsanträge'!$D$2:$D$201,"&gt;="&amp;$A24,'Urlaubsanträge'!$E$2:$E$201,"Genehmigt",'Urlaubsanträge'!$G$2:$G$201,Einstellungen!$D$2))</f>
        <v/>
      </c>
      <c r="F24" s="29">
        <f>IF($A24="","",COUNTIFS('Urlaubsanträge'!$B$2:$B$201,"&lt;&gt;",'Urlaubsanträge'!$C$2:$C$201,"&lt;="&amp;$A24,'Urlaubsanträge'!$D$2:$D$201,"&gt;="&amp;$A24,'Urlaubsanträge'!$E$2:$E$201,"Genehmigt",'Urlaubsanträge'!$G$2:$G$201,Einstellungen!$D$3))</f>
        <v/>
      </c>
      <c r="G24" s="29">
        <f>IF($A24="","",COUNTIFS('Urlaubsanträge'!$B$2:$B$201,"&lt;&gt;",'Urlaubsanträge'!$C$2:$C$201,"&lt;="&amp;$A24,'Urlaubsanträge'!$D$2:$D$201,"&gt;="&amp;$A24,'Urlaubsanträge'!$E$2:$E$201,"Genehmigt",'Urlaubsanträge'!$G$2:$G$201,Einstellungen!$D$4))</f>
        <v/>
      </c>
      <c r="H24" s="29">
        <f>IF($A24="","",COUNTIFS('Urlaubsanträge'!$B$2:$B$201,"&lt;&gt;",'Urlaubsanträge'!$C$2:$C$201,"&lt;="&amp;$A24,'Urlaubsanträge'!$D$2:$D$201,"&gt;="&amp;$A24,'Urlaubsanträge'!$E$2:$E$201,"Genehmigt",'Urlaubsanträge'!$G$2:$G$201,Einstellungen!$D$5))</f>
        <v/>
      </c>
      <c r="I24" s="18">
        <f>IF($A24="","",IF(OR(E24&gt;Einstellungen!$B$5,F24&gt;Einstellungen!$B$6,G24&gt;Einstellungen!$B$7,H24&gt;Einstellungen!$B$8),"Grenzwert überschritten",""))</f>
        <v/>
      </c>
    </row>
    <row r="25">
      <c r="A25" s="34">
        <f>IF(OR(Einstellungen!$B$2="",Einstellungen!$B$3=""),"",IF(ROW()-5&lt;=Einstellungen!$B$3-Einstellungen!$B$2+1,Einstellungen!$B$2+ROW()-6,""))</f>
        <v/>
      </c>
      <c r="B25" s="22">
        <f>IF(A25="","",CHOOSE(WEEKDAY(A25,2),"Montag","Dienstag","Mittwoch","Donnerstag","Freitag","Samstag","Sonntag"))</f>
        <v/>
      </c>
      <c r="C25" s="29">
        <f>IF($A25="","",COUNTIFS('Urlaubsanträge'!$B$2:$B$201,"&lt;&gt;",'Urlaubsanträge'!$C$2:$C$201,"&lt;="&amp;$A25,'Urlaubsanträge'!$D$2:$D$201,"&gt;="&amp;$A25,'Urlaubsanträge'!$E$2:$E$201,"Genehmigt"))</f>
        <v/>
      </c>
      <c r="D25" s="29">
        <f>IF($A25="","",COUNTIFS('Urlaubsanträge'!$B$2:$B$201,"&lt;&gt;",'Urlaubsanträge'!$C$2:$C$201,"&lt;="&amp;$A25,'Urlaubsanträge'!$D$2:$D$201,"&gt;="&amp;$A25,'Urlaubsanträge'!$E$2:$E$201,"Beantragt"))</f>
        <v/>
      </c>
      <c r="E25" s="29">
        <f>IF($A25="","",COUNTIFS('Urlaubsanträge'!$B$2:$B$201,"&lt;&gt;",'Urlaubsanträge'!$C$2:$C$201,"&lt;="&amp;$A25,'Urlaubsanträge'!$D$2:$D$201,"&gt;="&amp;$A25,'Urlaubsanträge'!$E$2:$E$201,"Genehmigt",'Urlaubsanträge'!$G$2:$G$201,Einstellungen!$D$2))</f>
        <v/>
      </c>
      <c r="F25" s="29">
        <f>IF($A25="","",COUNTIFS('Urlaubsanträge'!$B$2:$B$201,"&lt;&gt;",'Urlaubsanträge'!$C$2:$C$201,"&lt;="&amp;$A25,'Urlaubsanträge'!$D$2:$D$201,"&gt;="&amp;$A25,'Urlaubsanträge'!$E$2:$E$201,"Genehmigt",'Urlaubsanträge'!$G$2:$G$201,Einstellungen!$D$3))</f>
        <v/>
      </c>
      <c r="G25" s="29">
        <f>IF($A25="","",COUNTIFS('Urlaubsanträge'!$B$2:$B$201,"&lt;&gt;",'Urlaubsanträge'!$C$2:$C$201,"&lt;="&amp;$A25,'Urlaubsanträge'!$D$2:$D$201,"&gt;="&amp;$A25,'Urlaubsanträge'!$E$2:$E$201,"Genehmigt",'Urlaubsanträge'!$G$2:$G$201,Einstellungen!$D$4))</f>
        <v/>
      </c>
      <c r="H25" s="29">
        <f>IF($A25="","",COUNTIFS('Urlaubsanträge'!$B$2:$B$201,"&lt;&gt;",'Urlaubsanträge'!$C$2:$C$201,"&lt;="&amp;$A25,'Urlaubsanträge'!$D$2:$D$201,"&gt;="&amp;$A25,'Urlaubsanträge'!$E$2:$E$201,"Genehmigt",'Urlaubsanträge'!$G$2:$G$201,Einstellungen!$D$5))</f>
        <v/>
      </c>
      <c r="I25" s="18">
        <f>IF($A25="","",IF(OR(E25&gt;Einstellungen!$B$5,F25&gt;Einstellungen!$B$6,G25&gt;Einstellungen!$B$7,H25&gt;Einstellungen!$B$8),"Grenzwert überschritten",""))</f>
        <v/>
      </c>
    </row>
    <row r="26">
      <c r="A26" s="34">
        <f>IF(OR(Einstellungen!$B$2="",Einstellungen!$B$3=""),"",IF(ROW()-5&lt;=Einstellungen!$B$3-Einstellungen!$B$2+1,Einstellungen!$B$2+ROW()-6,""))</f>
        <v/>
      </c>
      <c r="B26" s="22">
        <f>IF(A26="","",CHOOSE(WEEKDAY(A26,2),"Montag","Dienstag","Mittwoch","Donnerstag","Freitag","Samstag","Sonntag"))</f>
        <v/>
      </c>
      <c r="C26" s="29">
        <f>IF($A26="","",COUNTIFS('Urlaubsanträge'!$B$2:$B$201,"&lt;&gt;",'Urlaubsanträge'!$C$2:$C$201,"&lt;="&amp;$A26,'Urlaubsanträge'!$D$2:$D$201,"&gt;="&amp;$A26,'Urlaubsanträge'!$E$2:$E$201,"Genehmigt"))</f>
        <v/>
      </c>
      <c r="D26" s="29">
        <f>IF($A26="","",COUNTIFS('Urlaubsanträge'!$B$2:$B$201,"&lt;&gt;",'Urlaubsanträge'!$C$2:$C$201,"&lt;="&amp;$A26,'Urlaubsanträge'!$D$2:$D$201,"&gt;="&amp;$A26,'Urlaubsanträge'!$E$2:$E$201,"Beantragt"))</f>
        <v/>
      </c>
      <c r="E26" s="29">
        <f>IF($A26="","",COUNTIFS('Urlaubsanträge'!$B$2:$B$201,"&lt;&gt;",'Urlaubsanträge'!$C$2:$C$201,"&lt;="&amp;$A26,'Urlaubsanträge'!$D$2:$D$201,"&gt;="&amp;$A26,'Urlaubsanträge'!$E$2:$E$201,"Genehmigt",'Urlaubsanträge'!$G$2:$G$201,Einstellungen!$D$2))</f>
        <v/>
      </c>
      <c r="F26" s="29">
        <f>IF($A26="","",COUNTIFS('Urlaubsanträge'!$B$2:$B$201,"&lt;&gt;",'Urlaubsanträge'!$C$2:$C$201,"&lt;="&amp;$A26,'Urlaubsanträge'!$D$2:$D$201,"&gt;="&amp;$A26,'Urlaubsanträge'!$E$2:$E$201,"Genehmigt",'Urlaubsanträge'!$G$2:$G$201,Einstellungen!$D$3))</f>
        <v/>
      </c>
      <c r="G26" s="29">
        <f>IF($A26="","",COUNTIFS('Urlaubsanträge'!$B$2:$B$201,"&lt;&gt;",'Urlaubsanträge'!$C$2:$C$201,"&lt;="&amp;$A26,'Urlaubsanträge'!$D$2:$D$201,"&gt;="&amp;$A26,'Urlaubsanträge'!$E$2:$E$201,"Genehmigt",'Urlaubsanträge'!$G$2:$G$201,Einstellungen!$D$4))</f>
        <v/>
      </c>
      <c r="H26" s="29">
        <f>IF($A26="","",COUNTIFS('Urlaubsanträge'!$B$2:$B$201,"&lt;&gt;",'Urlaubsanträge'!$C$2:$C$201,"&lt;="&amp;$A26,'Urlaubsanträge'!$D$2:$D$201,"&gt;="&amp;$A26,'Urlaubsanträge'!$E$2:$E$201,"Genehmigt",'Urlaubsanträge'!$G$2:$G$201,Einstellungen!$D$5))</f>
        <v/>
      </c>
      <c r="I26" s="18">
        <f>IF($A26="","",IF(OR(E26&gt;Einstellungen!$B$5,F26&gt;Einstellungen!$B$6,G26&gt;Einstellungen!$B$7,H26&gt;Einstellungen!$B$8),"Grenzwert überschritten",""))</f>
        <v/>
      </c>
    </row>
    <row r="27">
      <c r="A27" s="34">
        <f>IF(OR(Einstellungen!$B$2="",Einstellungen!$B$3=""),"",IF(ROW()-5&lt;=Einstellungen!$B$3-Einstellungen!$B$2+1,Einstellungen!$B$2+ROW()-6,""))</f>
        <v/>
      </c>
      <c r="B27" s="22">
        <f>IF(A27="","",CHOOSE(WEEKDAY(A27,2),"Montag","Dienstag","Mittwoch","Donnerstag","Freitag","Samstag","Sonntag"))</f>
        <v/>
      </c>
      <c r="C27" s="29">
        <f>IF($A27="","",COUNTIFS('Urlaubsanträge'!$B$2:$B$201,"&lt;&gt;",'Urlaubsanträge'!$C$2:$C$201,"&lt;="&amp;$A27,'Urlaubsanträge'!$D$2:$D$201,"&gt;="&amp;$A27,'Urlaubsanträge'!$E$2:$E$201,"Genehmigt"))</f>
        <v/>
      </c>
      <c r="D27" s="29">
        <f>IF($A27="","",COUNTIFS('Urlaubsanträge'!$B$2:$B$201,"&lt;&gt;",'Urlaubsanträge'!$C$2:$C$201,"&lt;="&amp;$A27,'Urlaubsanträge'!$D$2:$D$201,"&gt;="&amp;$A27,'Urlaubsanträge'!$E$2:$E$201,"Beantragt"))</f>
        <v/>
      </c>
      <c r="E27" s="29">
        <f>IF($A27="","",COUNTIFS('Urlaubsanträge'!$B$2:$B$201,"&lt;&gt;",'Urlaubsanträge'!$C$2:$C$201,"&lt;="&amp;$A27,'Urlaubsanträge'!$D$2:$D$201,"&gt;="&amp;$A27,'Urlaubsanträge'!$E$2:$E$201,"Genehmigt",'Urlaubsanträge'!$G$2:$G$201,Einstellungen!$D$2))</f>
        <v/>
      </c>
      <c r="F27" s="29">
        <f>IF($A27="","",COUNTIFS('Urlaubsanträge'!$B$2:$B$201,"&lt;&gt;",'Urlaubsanträge'!$C$2:$C$201,"&lt;="&amp;$A27,'Urlaubsanträge'!$D$2:$D$201,"&gt;="&amp;$A27,'Urlaubsanträge'!$E$2:$E$201,"Genehmigt",'Urlaubsanträge'!$G$2:$G$201,Einstellungen!$D$3))</f>
        <v/>
      </c>
      <c r="G27" s="29">
        <f>IF($A27="","",COUNTIFS('Urlaubsanträge'!$B$2:$B$201,"&lt;&gt;",'Urlaubsanträge'!$C$2:$C$201,"&lt;="&amp;$A27,'Urlaubsanträge'!$D$2:$D$201,"&gt;="&amp;$A27,'Urlaubsanträge'!$E$2:$E$201,"Genehmigt",'Urlaubsanträge'!$G$2:$G$201,Einstellungen!$D$4))</f>
        <v/>
      </c>
      <c r="H27" s="29">
        <f>IF($A27="","",COUNTIFS('Urlaubsanträge'!$B$2:$B$201,"&lt;&gt;",'Urlaubsanträge'!$C$2:$C$201,"&lt;="&amp;$A27,'Urlaubsanträge'!$D$2:$D$201,"&gt;="&amp;$A27,'Urlaubsanträge'!$E$2:$E$201,"Genehmigt",'Urlaubsanträge'!$G$2:$G$201,Einstellungen!$D$5))</f>
        <v/>
      </c>
      <c r="I27" s="18">
        <f>IF($A27="","",IF(OR(E27&gt;Einstellungen!$B$5,F27&gt;Einstellungen!$B$6,G27&gt;Einstellungen!$B$7,H27&gt;Einstellungen!$B$8),"Grenzwert überschritten",""))</f>
        <v/>
      </c>
    </row>
    <row r="28">
      <c r="A28" s="34">
        <f>IF(OR(Einstellungen!$B$2="",Einstellungen!$B$3=""),"",IF(ROW()-5&lt;=Einstellungen!$B$3-Einstellungen!$B$2+1,Einstellungen!$B$2+ROW()-6,""))</f>
        <v/>
      </c>
      <c r="B28" s="22">
        <f>IF(A28="","",CHOOSE(WEEKDAY(A28,2),"Montag","Dienstag","Mittwoch","Donnerstag","Freitag","Samstag","Sonntag"))</f>
        <v/>
      </c>
      <c r="C28" s="29">
        <f>IF($A28="","",COUNTIFS('Urlaubsanträge'!$B$2:$B$201,"&lt;&gt;",'Urlaubsanträge'!$C$2:$C$201,"&lt;="&amp;$A28,'Urlaubsanträge'!$D$2:$D$201,"&gt;="&amp;$A28,'Urlaubsanträge'!$E$2:$E$201,"Genehmigt"))</f>
        <v/>
      </c>
      <c r="D28" s="29">
        <f>IF($A28="","",COUNTIFS('Urlaubsanträge'!$B$2:$B$201,"&lt;&gt;",'Urlaubsanträge'!$C$2:$C$201,"&lt;="&amp;$A28,'Urlaubsanträge'!$D$2:$D$201,"&gt;="&amp;$A28,'Urlaubsanträge'!$E$2:$E$201,"Beantragt"))</f>
        <v/>
      </c>
      <c r="E28" s="29">
        <f>IF($A28="","",COUNTIFS('Urlaubsanträge'!$B$2:$B$201,"&lt;&gt;",'Urlaubsanträge'!$C$2:$C$201,"&lt;="&amp;$A28,'Urlaubsanträge'!$D$2:$D$201,"&gt;="&amp;$A28,'Urlaubsanträge'!$E$2:$E$201,"Genehmigt",'Urlaubsanträge'!$G$2:$G$201,Einstellungen!$D$2))</f>
        <v/>
      </c>
      <c r="F28" s="29">
        <f>IF($A28="","",COUNTIFS('Urlaubsanträge'!$B$2:$B$201,"&lt;&gt;",'Urlaubsanträge'!$C$2:$C$201,"&lt;="&amp;$A28,'Urlaubsanträge'!$D$2:$D$201,"&gt;="&amp;$A28,'Urlaubsanträge'!$E$2:$E$201,"Genehmigt",'Urlaubsanträge'!$G$2:$G$201,Einstellungen!$D$3))</f>
        <v/>
      </c>
      <c r="G28" s="29">
        <f>IF($A28="","",COUNTIFS('Urlaubsanträge'!$B$2:$B$201,"&lt;&gt;",'Urlaubsanträge'!$C$2:$C$201,"&lt;="&amp;$A28,'Urlaubsanträge'!$D$2:$D$201,"&gt;="&amp;$A28,'Urlaubsanträge'!$E$2:$E$201,"Genehmigt",'Urlaubsanträge'!$G$2:$G$201,Einstellungen!$D$4))</f>
        <v/>
      </c>
      <c r="H28" s="29">
        <f>IF($A28="","",COUNTIFS('Urlaubsanträge'!$B$2:$B$201,"&lt;&gt;",'Urlaubsanträge'!$C$2:$C$201,"&lt;="&amp;$A28,'Urlaubsanträge'!$D$2:$D$201,"&gt;="&amp;$A28,'Urlaubsanträge'!$E$2:$E$201,"Genehmigt",'Urlaubsanträge'!$G$2:$G$201,Einstellungen!$D$5))</f>
        <v/>
      </c>
      <c r="I28" s="18">
        <f>IF($A28="","",IF(OR(E28&gt;Einstellungen!$B$5,F28&gt;Einstellungen!$B$6,G28&gt;Einstellungen!$B$7,H28&gt;Einstellungen!$B$8),"Grenzwert überschritten",""))</f>
        <v/>
      </c>
    </row>
    <row r="29">
      <c r="A29" s="34">
        <f>IF(OR(Einstellungen!$B$2="",Einstellungen!$B$3=""),"",IF(ROW()-5&lt;=Einstellungen!$B$3-Einstellungen!$B$2+1,Einstellungen!$B$2+ROW()-6,""))</f>
        <v/>
      </c>
      <c r="B29" s="22">
        <f>IF(A29="","",CHOOSE(WEEKDAY(A29,2),"Montag","Dienstag","Mittwoch","Donnerstag","Freitag","Samstag","Sonntag"))</f>
        <v/>
      </c>
      <c r="C29" s="29">
        <f>IF($A29="","",COUNTIFS('Urlaubsanträge'!$B$2:$B$201,"&lt;&gt;",'Urlaubsanträge'!$C$2:$C$201,"&lt;="&amp;$A29,'Urlaubsanträge'!$D$2:$D$201,"&gt;="&amp;$A29,'Urlaubsanträge'!$E$2:$E$201,"Genehmigt"))</f>
        <v/>
      </c>
      <c r="D29" s="29">
        <f>IF($A29="","",COUNTIFS('Urlaubsanträge'!$B$2:$B$201,"&lt;&gt;",'Urlaubsanträge'!$C$2:$C$201,"&lt;="&amp;$A29,'Urlaubsanträge'!$D$2:$D$201,"&gt;="&amp;$A29,'Urlaubsanträge'!$E$2:$E$201,"Beantragt"))</f>
        <v/>
      </c>
      <c r="E29" s="29">
        <f>IF($A29="","",COUNTIFS('Urlaubsanträge'!$B$2:$B$201,"&lt;&gt;",'Urlaubsanträge'!$C$2:$C$201,"&lt;="&amp;$A29,'Urlaubsanträge'!$D$2:$D$201,"&gt;="&amp;$A29,'Urlaubsanträge'!$E$2:$E$201,"Genehmigt",'Urlaubsanträge'!$G$2:$G$201,Einstellungen!$D$2))</f>
        <v/>
      </c>
      <c r="F29" s="29">
        <f>IF($A29="","",COUNTIFS('Urlaubsanträge'!$B$2:$B$201,"&lt;&gt;",'Urlaubsanträge'!$C$2:$C$201,"&lt;="&amp;$A29,'Urlaubsanträge'!$D$2:$D$201,"&gt;="&amp;$A29,'Urlaubsanträge'!$E$2:$E$201,"Genehmigt",'Urlaubsanträge'!$G$2:$G$201,Einstellungen!$D$3))</f>
        <v/>
      </c>
      <c r="G29" s="29">
        <f>IF($A29="","",COUNTIFS('Urlaubsanträge'!$B$2:$B$201,"&lt;&gt;",'Urlaubsanträge'!$C$2:$C$201,"&lt;="&amp;$A29,'Urlaubsanträge'!$D$2:$D$201,"&gt;="&amp;$A29,'Urlaubsanträge'!$E$2:$E$201,"Genehmigt",'Urlaubsanträge'!$G$2:$G$201,Einstellungen!$D$4))</f>
        <v/>
      </c>
      <c r="H29" s="29">
        <f>IF($A29="","",COUNTIFS('Urlaubsanträge'!$B$2:$B$201,"&lt;&gt;",'Urlaubsanträge'!$C$2:$C$201,"&lt;="&amp;$A29,'Urlaubsanträge'!$D$2:$D$201,"&gt;="&amp;$A29,'Urlaubsanträge'!$E$2:$E$201,"Genehmigt",'Urlaubsanträge'!$G$2:$G$201,Einstellungen!$D$5))</f>
        <v/>
      </c>
      <c r="I29" s="18">
        <f>IF($A29="","",IF(OR(E29&gt;Einstellungen!$B$5,F29&gt;Einstellungen!$B$6,G29&gt;Einstellungen!$B$7,H29&gt;Einstellungen!$B$8),"Grenzwert überschritten",""))</f>
        <v/>
      </c>
    </row>
    <row r="30">
      <c r="A30" s="34">
        <f>IF(OR(Einstellungen!$B$2="",Einstellungen!$B$3=""),"",IF(ROW()-5&lt;=Einstellungen!$B$3-Einstellungen!$B$2+1,Einstellungen!$B$2+ROW()-6,""))</f>
        <v/>
      </c>
      <c r="B30" s="22">
        <f>IF(A30="","",CHOOSE(WEEKDAY(A30,2),"Montag","Dienstag","Mittwoch","Donnerstag","Freitag","Samstag","Sonntag"))</f>
        <v/>
      </c>
      <c r="C30" s="29">
        <f>IF($A30="","",COUNTIFS('Urlaubsanträge'!$B$2:$B$201,"&lt;&gt;",'Urlaubsanträge'!$C$2:$C$201,"&lt;="&amp;$A30,'Urlaubsanträge'!$D$2:$D$201,"&gt;="&amp;$A30,'Urlaubsanträge'!$E$2:$E$201,"Genehmigt"))</f>
        <v/>
      </c>
      <c r="D30" s="29">
        <f>IF($A30="","",COUNTIFS('Urlaubsanträge'!$B$2:$B$201,"&lt;&gt;",'Urlaubsanträge'!$C$2:$C$201,"&lt;="&amp;$A30,'Urlaubsanträge'!$D$2:$D$201,"&gt;="&amp;$A30,'Urlaubsanträge'!$E$2:$E$201,"Beantragt"))</f>
        <v/>
      </c>
      <c r="E30" s="29">
        <f>IF($A30="","",COUNTIFS('Urlaubsanträge'!$B$2:$B$201,"&lt;&gt;",'Urlaubsanträge'!$C$2:$C$201,"&lt;="&amp;$A30,'Urlaubsanträge'!$D$2:$D$201,"&gt;="&amp;$A30,'Urlaubsanträge'!$E$2:$E$201,"Genehmigt",'Urlaubsanträge'!$G$2:$G$201,Einstellungen!$D$2))</f>
        <v/>
      </c>
      <c r="F30" s="29">
        <f>IF($A30="","",COUNTIFS('Urlaubsanträge'!$B$2:$B$201,"&lt;&gt;",'Urlaubsanträge'!$C$2:$C$201,"&lt;="&amp;$A30,'Urlaubsanträge'!$D$2:$D$201,"&gt;="&amp;$A30,'Urlaubsanträge'!$E$2:$E$201,"Genehmigt",'Urlaubsanträge'!$G$2:$G$201,Einstellungen!$D$3))</f>
        <v/>
      </c>
      <c r="G30" s="29">
        <f>IF($A30="","",COUNTIFS('Urlaubsanträge'!$B$2:$B$201,"&lt;&gt;",'Urlaubsanträge'!$C$2:$C$201,"&lt;="&amp;$A30,'Urlaubsanträge'!$D$2:$D$201,"&gt;="&amp;$A30,'Urlaubsanträge'!$E$2:$E$201,"Genehmigt",'Urlaubsanträge'!$G$2:$G$201,Einstellungen!$D$4))</f>
        <v/>
      </c>
      <c r="H30" s="29">
        <f>IF($A30="","",COUNTIFS('Urlaubsanträge'!$B$2:$B$201,"&lt;&gt;",'Urlaubsanträge'!$C$2:$C$201,"&lt;="&amp;$A30,'Urlaubsanträge'!$D$2:$D$201,"&gt;="&amp;$A30,'Urlaubsanträge'!$E$2:$E$201,"Genehmigt",'Urlaubsanträge'!$G$2:$G$201,Einstellungen!$D$5))</f>
        <v/>
      </c>
      <c r="I30" s="18">
        <f>IF($A30="","",IF(OR(E30&gt;Einstellungen!$B$5,F30&gt;Einstellungen!$B$6,G30&gt;Einstellungen!$B$7,H30&gt;Einstellungen!$B$8),"Grenzwert überschritten",""))</f>
        <v/>
      </c>
    </row>
    <row r="31">
      <c r="A31" s="34">
        <f>IF(OR(Einstellungen!$B$2="",Einstellungen!$B$3=""),"",IF(ROW()-5&lt;=Einstellungen!$B$3-Einstellungen!$B$2+1,Einstellungen!$B$2+ROW()-6,""))</f>
        <v/>
      </c>
      <c r="B31" s="22">
        <f>IF(A31="","",CHOOSE(WEEKDAY(A31,2),"Montag","Dienstag","Mittwoch","Donnerstag","Freitag","Samstag","Sonntag"))</f>
        <v/>
      </c>
      <c r="C31" s="29">
        <f>IF($A31="","",COUNTIFS('Urlaubsanträge'!$B$2:$B$201,"&lt;&gt;",'Urlaubsanträge'!$C$2:$C$201,"&lt;="&amp;$A31,'Urlaubsanträge'!$D$2:$D$201,"&gt;="&amp;$A31,'Urlaubsanträge'!$E$2:$E$201,"Genehmigt"))</f>
        <v/>
      </c>
      <c r="D31" s="29">
        <f>IF($A31="","",COUNTIFS('Urlaubsanträge'!$B$2:$B$201,"&lt;&gt;",'Urlaubsanträge'!$C$2:$C$201,"&lt;="&amp;$A31,'Urlaubsanträge'!$D$2:$D$201,"&gt;="&amp;$A31,'Urlaubsanträge'!$E$2:$E$201,"Beantragt"))</f>
        <v/>
      </c>
      <c r="E31" s="29">
        <f>IF($A31="","",COUNTIFS('Urlaubsanträge'!$B$2:$B$201,"&lt;&gt;",'Urlaubsanträge'!$C$2:$C$201,"&lt;="&amp;$A31,'Urlaubsanträge'!$D$2:$D$201,"&gt;="&amp;$A31,'Urlaubsanträge'!$E$2:$E$201,"Genehmigt",'Urlaubsanträge'!$G$2:$G$201,Einstellungen!$D$2))</f>
        <v/>
      </c>
      <c r="F31" s="29">
        <f>IF($A31="","",COUNTIFS('Urlaubsanträge'!$B$2:$B$201,"&lt;&gt;",'Urlaubsanträge'!$C$2:$C$201,"&lt;="&amp;$A31,'Urlaubsanträge'!$D$2:$D$201,"&gt;="&amp;$A31,'Urlaubsanträge'!$E$2:$E$201,"Genehmigt",'Urlaubsanträge'!$G$2:$G$201,Einstellungen!$D$3))</f>
        <v/>
      </c>
      <c r="G31" s="29">
        <f>IF($A31="","",COUNTIFS('Urlaubsanträge'!$B$2:$B$201,"&lt;&gt;",'Urlaubsanträge'!$C$2:$C$201,"&lt;="&amp;$A31,'Urlaubsanträge'!$D$2:$D$201,"&gt;="&amp;$A31,'Urlaubsanträge'!$E$2:$E$201,"Genehmigt",'Urlaubsanträge'!$G$2:$G$201,Einstellungen!$D$4))</f>
        <v/>
      </c>
      <c r="H31" s="29">
        <f>IF($A31="","",COUNTIFS('Urlaubsanträge'!$B$2:$B$201,"&lt;&gt;",'Urlaubsanträge'!$C$2:$C$201,"&lt;="&amp;$A31,'Urlaubsanträge'!$D$2:$D$201,"&gt;="&amp;$A31,'Urlaubsanträge'!$E$2:$E$201,"Genehmigt",'Urlaubsanträge'!$G$2:$G$201,Einstellungen!$D$5))</f>
        <v/>
      </c>
      <c r="I31" s="18">
        <f>IF($A31="","",IF(OR(E31&gt;Einstellungen!$B$5,F31&gt;Einstellungen!$B$6,G31&gt;Einstellungen!$B$7,H31&gt;Einstellungen!$B$8),"Grenzwert überschritten",""))</f>
        <v/>
      </c>
    </row>
    <row r="32">
      <c r="A32" s="34">
        <f>IF(OR(Einstellungen!$B$2="",Einstellungen!$B$3=""),"",IF(ROW()-5&lt;=Einstellungen!$B$3-Einstellungen!$B$2+1,Einstellungen!$B$2+ROW()-6,""))</f>
        <v/>
      </c>
      <c r="B32" s="22">
        <f>IF(A32="","",CHOOSE(WEEKDAY(A32,2),"Montag","Dienstag","Mittwoch","Donnerstag","Freitag","Samstag","Sonntag"))</f>
        <v/>
      </c>
      <c r="C32" s="29">
        <f>IF($A32="","",COUNTIFS('Urlaubsanträge'!$B$2:$B$201,"&lt;&gt;",'Urlaubsanträge'!$C$2:$C$201,"&lt;="&amp;$A32,'Urlaubsanträge'!$D$2:$D$201,"&gt;="&amp;$A32,'Urlaubsanträge'!$E$2:$E$201,"Genehmigt"))</f>
        <v/>
      </c>
      <c r="D32" s="29">
        <f>IF($A32="","",COUNTIFS('Urlaubsanträge'!$B$2:$B$201,"&lt;&gt;",'Urlaubsanträge'!$C$2:$C$201,"&lt;="&amp;$A32,'Urlaubsanträge'!$D$2:$D$201,"&gt;="&amp;$A32,'Urlaubsanträge'!$E$2:$E$201,"Beantragt"))</f>
        <v/>
      </c>
      <c r="E32" s="29">
        <f>IF($A32="","",COUNTIFS('Urlaubsanträge'!$B$2:$B$201,"&lt;&gt;",'Urlaubsanträge'!$C$2:$C$201,"&lt;="&amp;$A32,'Urlaubsanträge'!$D$2:$D$201,"&gt;="&amp;$A32,'Urlaubsanträge'!$E$2:$E$201,"Genehmigt",'Urlaubsanträge'!$G$2:$G$201,Einstellungen!$D$2))</f>
        <v/>
      </c>
      <c r="F32" s="29">
        <f>IF($A32="","",COUNTIFS('Urlaubsanträge'!$B$2:$B$201,"&lt;&gt;",'Urlaubsanträge'!$C$2:$C$201,"&lt;="&amp;$A32,'Urlaubsanträge'!$D$2:$D$201,"&gt;="&amp;$A32,'Urlaubsanträge'!$E$2:$E$201,"Genehmigt",'Urlaubsanträge'!$G$2:$G$201,Einstellungen!$D$3))</f>
        <v/>
      </c>
      <c r="G32" s="29">
        <f>IF($A32="","",COUNTIFS('Urlaubsanträge'!$B$2:$B$201,"&lt;&gt;",'Urlaubsanträge'!$C$2:$C$201,"&lt;="&amp;$A32,'Urlaubsanträge'!$D$2:$D$201,"&gt;="&amp;$A32,'Urlaubsanträge'!$E$2:$E$201,"Genehmigt",'Urlaubsanträge'!$G$2:$G$201,Einstellungen!$D$4))</f>
        <v/>
      </c>
      <c r="H32" s="29">
        <f>IF($A32="","",COUNTIFS('Urlaubsanträge'!$B$2:$B$201,"&lt;&gt;",'Urlaubsanträge'!$C$2:$C$201,"&lt;="&amp;$A32,'Urlaubsanträge'!$D$2:$D$201,"&gt;="&amp;$A32,'Urlaubsanträge'!$E$2:$E$201,"Genehmigt",'Urlaubsanträge'!$G$2:$G$201,Einstellungen!$D$5))</f>
        <v/>
      </c>
      <c r="I32" s="18">
        <f>IF($A32="","",IF(OR(E32&gt;Einstellungen!$B$5,F32&gt;Einstellungen!$B$6,G32&gt;Einstellungen!$B$7,H32&gt;Einstellungen!$B$8),"Grenzwert überschritten",""))</f>
        <v/>
      </c>
    </row>
    <row r="33">
      <c r="A33" s="34">
        <f>IF(OR(Einstellungen!$B$2="",Einstellungen!$B$3=""),"",IF(ROW()-5&lt;=Einstellungen!$B$3-Einstellungen!$B$2+1,Einstellungen!$B$2+ROW()-6,""))</f>
        <v/>
      </c>
      <c r="B33" s="22">
        <f>IF(A33="","",CHOOSE(WEEKDAY(A33,2),"Montag","Dienstag","Mittwoch","Donnerstag","Freitag","Samstag","Sonntag"))</f>
        <v/>
      </c>
      <c r="C33" s="29">
        <f>IF($A33="","",COUNTIFS('Urlaubsanträge'!$B$2:$B$201,"&lt;&gt;",'Urlaubsanträge'!$C$2:$C$201,"&lt;="&amp;$A33,'Urlaubsanträge'!$D$2:$D$201,"&gt;="&amp;$A33,'Urlaubsanträge'!$E$2:$E$201,"Genehmigt"))</f>
        <v/>
      </c>
      <c r="D33" s="29">
        <f>IF($A33="","",COUNTIFS('Urlaubsanträge'!$B$2:$B$201,"&lt;&gt;",'Urlaubsanträge'!$C$2:$C$201,"&lt;="&amp;$A33,'Urlaubsanträge'!$D$2:$D$201,"&gt;="&amp;$A33,'Urlaubsanträge'!$E$2:$E$201,"Beantragt"))</f>
        <v/>
      </c>
      <c r="E33" s="29">
        <f>IF($A33="","",COUNTIFS('Urlaubsanträge'!$B$2:$B$201,"&lt;&gt;",'Urlaubsanträge'!$C$2:$C$201,"&lt;="&amp;$A33,'Urlaubsanträge'!$D$2:$D$201,"&gt;="&amp;$A33,'Urlaubsanträge'!$E$2:$E$201,"Genehmigt",'Urlaubsanträge'!$G$2:$G$201,Einstellungen!$D$2))</f>
        <v/>
      </c>
      <c r="F33" s="29">
        <f>IF($A33="","",COUNTIFS('Urlaubsanträge'!$B$2:$B$201,"&lt;&gt;",'Urlaubsanträge'!$C$2:$C$201,"&lt;="&amp;$A33,'Urlaubsanträge'!$D$2:$D$201,"&gt;="&amp;$A33,'Urlaubsanträge'!$E$2:$E$201,"Genehmigt",'Urlaubsanträge'!$G$2:$G$201,Einstellungen!$D$3))</f>
        <v/>
      </c>
      <c r="G33" s="29">
        <f>IF($A33="","",COUNTIFS('Urlaubsanträge'!$B$2:$B$201,"&lt;&gt;",'Urlaubsanträge'!$C$2:$C$201,"&lt;="&amp;$A33,'Urlaubsanträge'!$D$2:$D$201,"&gt;="&amp;$A33,'Urlaubsanträge'!$E$2:$E$201,"Genehmigt",'Urlaubsanträge'!$G$2:$G$201,Einstellungen!$D$4))</f>
        <v/>
      </c>
      <c r="H33" s="29">
        <f>IF($A33="","",COUNTIFS('Urlaubsanträge'!$B$2:$B$201,"&lt;&gt;",'Urlaubsanträge'!$C$2:$C$201,"&lt;="&amp;$A33,'Urlaubsanträge'!$D$2:$D$201,"&gt;="&amp;$A33,'Urlaubsanträge'!$E$2:$E$201,"Genehmigt",'Urlaubsanträge'!$G$2:$G$201,Einstellungen!$D$5))</f>
        <v/>
      </c>
      <c r="I33" s="18">
        <f>IF($A33="","",IF(OR(E33&gt;Einstellungen!$B$5,F33&gt;Einstellungen!$B$6,G33&gt;Einstellungen!$B$7,H33&gt;Einstellungen!$B$8),"Grenzwert überschritten",""))</f>
        <v/>
      </c>
    </row>
    <row r="34">
      <c r="A34" s="34">
        <f>IF(OR(Einstellungen!$B$2="",Einstellungen!$B$3=""),"",IF(ROW()-5&lt;=Einstellungen!$B$3-Einstellungen!$B$2+1,Einstellungen!$B$2+ROW()-6,""))</f>
        <v/>
      </c>
      <c r="B34" s="22">
        <f>IF(A34="","",CHOOSE(WEEKDAY(A34,2),"Montag","Dienstag","Mittwoch","Donnerstag","Freitag","Samstag","Sonntag"))</f>
        <v/>
      </c>
      <c r="C34" s="29">
        <f>IF($A34="","",COUNTIFS('Urlaubsanträge'!$B$2:$B$201,"&lt;&gt;",'Urlaubsanträge'!$C$2:$C$201,"&lt;="&amp;$A34,'Urlaubsanträge'!$D$2:$D$201,"&gt;="&amp;$A34,'Urlaubsanträge'!$E$2:$E$201,"Genehmigt"))</f>
        <v/>
      </c>
      <c r="D34" s="29">
        <f>IF($A34="","",COUNTIFS('Urlaubsanträge'!$B$2:$B$201,"&lt;&gt;",'Urlaubsanträge'!$C$2:$C$201,"&lt;="&amp;$A34,'Urlaubsanträge'!$D$2:$D$201,"&gt;="&amp;$A34,'Urlaubsanträge'!$E$2:$E$201,"Beantragt"))</f>
        <v/>
      </c>
      <c r="E34" s="29">
        <f>IF($A34="","",COUNTIFS('Urlaubsanträge'!$B$2:$B$201,"&lt;&gt;",'Urlaubsanträge'!$C$2:$C$201,"&lt;="&amp;$A34,'Urlaubsanträge'!$D$2:$D$201,"&gt;="&amp;$A34,'Urlaubsanträge'!$E$2:$E$201,"Genehmigt",'Urlaubsanträge'!$G$2:$G$201,Einstellungen!$D$2))</f>
        <v/>
      </c>
      <c r="F34" s="29">
        <f>IF($A34="","",COUNTIFS('Urlaubsanträge'!$B$2:$B$201,"&lt;&gt;",'Urlaubsanträge'!$C$2:$C$201,"&lt;="&amp;$A34,'Urlaubsanträge'!$D$2:$D$201,"&gt;="&amp;$A34,'Urlaubsanträge'!$E$2:$E$201,"Genehmigt",'Urlaubsanträge'!$G$2:$G$201,Einstellungen!$D$3))</f>
        <v/>
      </c>
      <c r="G34" s="29">
        <f>IF($A34="","",COUNTIFS('Urlaubsanträge'!$B$2:$B$201,"&lt;&gt;",'Urlaubsanträge'!$C$2:$C$201,"&lt;="&amp;$A34,'Urlaubsanträge'!$D$2:$D$201,"&gt;="&amp;$A34,'Urlaubsanträge'!$E$2:$E$201,"Genehmigt",'Urlaubsanträge'!$G$2:$G$201,Einstellungen!$D$4))</f>
        <v/>
      </c>
      <c r="H34" s="29">
        <f>IF($A34="","",COUNTIFS('Urlaubsanträge'!$B$2:$B$201,"&lt;&gt;",'Urlaubsanträge'!$C$2:$C$201,"&lt;="&amp;$A34,'Urlaubsanträge'!$D$2:$D$201,"&gt;="&amp;$A34,'Urlaubsanträge'!$E$2:$E$201,"Genehmigt",'Urlaubsanträge'!$G$2:$G$201,Einstellungen!$D$5))</f>
        <v/>
      </c>
      <c r="I34" s="18">
        <f>IF($A34="","",IF(OR(E34&gt;Einstellungen!$B$5,F34&gt;Einstellungen!$B$6,G34&gt;Einstellungen!$B$7,H34&gt;Einstellungen!$B$8),"Grenzwert überschritten",""))</f>
        <v/>
      </c>
    </row>
    <row r="35">
      <c r="A35" s="34">
        <f>IF(OR(Einstellungen!$B$2="",Einstellungen!$B$3=""),"",IF(ROW()-5&lt;=Einstellungen!$B$3-Einstellungen!$B$2+1,Einstellungen!$B$2+ROW()-6,""))</f>
        <v/>
      </c>
      <c r="B35" s="22">
        <f>IF(A35="","",CHOOSE(WEEKDAY(A35,2),"Montag","Dienstag","Mittwoch","Donnerstag","Freitag","Samstag","Sonntag"))</f>
        <v/>
      </c>
      <c r="C35" s="29">
        <f>IF($A35="","",COUNTIFS('Urlaubsanträge'!$B$2:$B$201,"&lt;&gt;",'Urlaubsanträge'!$C$2:$C$201,"&lt;="&amp;$A35,'Urlaubsanträge'!$D$2:$D$201,"&gt;="&amp;$A35,'Urlaubsanträge'!$E$2:$E$201,"Genehmigt"))</f>
        <v/>
      </c>
      <c r="D35" s="29">
        <f>IF($A35="","",COUNTIFS('Urlaubsanträge'!$B$2:$B$201,"&lt;&gt;",'Urlaubsanträge'!$C$2:$C$201,"&lt;="&amp;$A35,'Urlaubsanträge'!$D$2:$D$201,"&gt;="&amp;$A35,'Urlaubsanträge'!$E$2:$E$201,"Beantragt"))</f>
        <v/>
      </c>
      <c r="E35" s="29">
        <f>IF($A35="","",COUNTIFS('Urlaubsanträge'!$B$2:$B$201,"&lt;&gt;",'Urlaubsanträge'!$C$2:$C$201,"&lt;="&amp;$A35,'Urlaubsanträge'!$D$2:$D$201,"&gt;="&amp;$A35,'Urlaubsanträge'!$E$2:$E$201,"Genehmigt",'Urlaubsanträge'!$G$2:$G$201,Einstellungen!$D$2))</f>
        <v/>
      </c>
      <c r="F35" s="29">
        <f>IF($A35="","",COUNTIFS('Urlaubsanträge'!$B$2:$B$201,"&lt;&gt;",'Urlaubsanträge'!$C$2:$C$201,"&lt;="&amp;$A35,'Urlaubsanträge'!$D$2:$D$201,"&gt;="&amp;$A35,'Urlaubsanträge'!$E$2:$E$201,"Genehmigt",'Urlaubsanträge'!$G$2:$G$201,Einstellungen!$D$3))</f>
        <v/>
      </c>
      <c r="G35" s="29">
        <f>IF($A35="","",COUNTIFS('Urlaubsanträge'!$B$2:$B$201,"&lt;&gt;",'Urlaubsanträge'!$C$2:$C$201,"&lt;="&amp;$A35,'Urlaubsanträge'!$D$2:$D$201,"&gt;="&amp;$A35,'Urlaubsanträge'!$E$2:$E$201,"Genehmigt",'Urlaubsanträge'!$G$2:$G$201,Einstellungen!$D$4))</f>
        <v/>
      </c>
      <c r="H35" s="29">
        <f>IF($A35="","",COUNTIFS('Urlaubsanträge'!$B$2:$B$201,"&lt;&gt;",'Urlaubsanträge'!$C$2:$C$201,"&lt;="&amp;$A35,'Urlaubsanträge'!$D$2:$D$201,"&gt;="&amp;$A35,'Urlaubsanträge'!$E$2:$E$201,"Genehmigt",'Urlaubsanträge'!$G$2:$G$201,Einstellungen!$D$5))</f>
        <v/>
      </c>
      <c r="I35" s="18">
        <f>IF($A35="","",IF(OR(E35&gt;Einstellungen!$B$5,F35&gt;Einstellungen!$B$6,G35&gt;Einstellungen!$B$7,H35&gt;Einstellungen!$B$8),"Grenzwert überschritten",""))</f>
        <v/>
      </c>
    </row>
    <row r="36">
      <c r="A36" s="34">
        <f>IF(OR(Einstellungen!$B$2="",Einstellungen!$B$3=""),"",IF(ROW()-5&lt;=Einstellungen!$B$3-Einstellungen!$B$2+1,Einstellungen!$B$2+ROW()-6,""))</f>
        <v/>
      </c>
      <c r="B36" s="22">
        <f>IF(A36="","",CHOOSE(WEEKDAY(A36,2),"Montag","Dienstag","Mittwoch","Donnerstag","Freitag","Samstag","Sonntag"))</f>
        <v/>
      </c>
      <c r="C36" s="29">
        <f>IF($A36="","",COUNTIFS('Urlaubsanträge'!$B$2:$B$201,"&lt;&gt;",'Urlaubsanträge'!$C$2:$C$201,"&lt;="&amp;$A36,'Urlaubsanträge'!$D$2:$D$201,"&gt;="&amp;$A36,'Urlaubsanträge'!$E$2:$E$201,"Genehmigt"))</f>
        <v/>
      </c>
      <c r="D36" s="29">
        <f>IF($A36="","",COUNTIFS('Urlaubsanträge'!$B$2:$B$201,"&lt;&gt;",'Urlaubsanträge'!$C$2:$C$201,"&lt;="&amp;$A36,'Urlaubsanträge'!$D$2:$D$201,"&gt;="&amp;$A36,'Urlaubsanträge'!$E$2:$E$201,"Beantragt"))</f>
        <v/>
      </c>
      <c r="E36" s="29">
        <f>IF($A36="","",COUNTIFS('Urlaubsanträge'!$B$2:$B$201,"&lt;&gt;",'Urlaubsanträge'!$C$2:$C$201,"&lt;="&amp;$A36,'Urlaubsanträge'!$D$2:$D$201,"&gt;="&amp;$A36,'Urlaubsanträge'!$E$2:$E$201,"Genehmigt",'Urlaubsanträge'!$G$2:$G$201,Einstellungen!$D$2))</f>
        <v/>
      </c>
      <c r="F36" s="29">
        <f>IF($A36="","",COUNTIFS('Urlaubsanträge'!$B$2:$B$201,"&lt;&gt;",'Urlaubsanträge'!$C$2:$C$201,"&lt;="&amp;$A36,'Urlaubsanträge'!$D$2:$D$201,"&gt;="&amp;$A36,'Urlaubsanträge'!$E$2:$E$201,"Genehmigt",'Urlaubsanträge'!$G$2:$G$201,Einstellungen!$D$3))</f>
        <v/>
      </c>
      <c r="G36" s="29">
        <f>IF($A36="","",COUNTIFS('Urlaubsanträge'!$B$2:$B$201,"&lt;&gt;",'Urlaubsanträge'!$C$2:$C$201,"&lt;="&amp;$A36,'Urlaubsanträge'!$D$2:$D$201,"&gt;="&amp;$A36,'Urlaubsanträge'!$E$2:$E$201,"Genehmigt",'Urlaubsanträge'!$G$2:$G$201,Einstellungen!$D$4))</f>
        <v/>
      </c>
      <c r="H36" s="29">
        <f>IF($A36="","",COUNTIFS('Urlaubsanträge'!$B$2:$B$201,"&lt;&gt;",'Urlaubsanträge'!$C$2:$C$201,"&lt;="&amp;$A36,'Urlaubsanträge'!$D$2:$D$201,"&gt;="&amp;$A36,'Urlaubsanträge'!$E$2:$E$201,"Genehmigt",'Urlaubsanträge'!$G$2:$G$201,Einstellungen!$D$5))</f>
        <v/>
      </c>
      <c r="I36" s="18">
        <f>IF($A36="","",IF(OR(E36&gt;Einstellungen!$B$5,F36&gt;Einstellungen!$B$6,G36&gt;Einstellungen!$B$7,H36&gt;Einstellungen!$B$8),"Grenzwert überschritten",""))</f>
        <v/>
      </c>
    </row>
    <row r="37">
      <c r="A37" s="34">
        <f>IF(OR(Einstellungen!$B$2="",Einstellungen!$B$3=""),"",IF(ROW()-5&lt;=Einstellungen!$B$3-Einstellungen!$B$2+1,Einstellungen!$B$2+ROW()-6,""))</f>
        <v/>
      </c>
      <c r="B37" s="22">
        <f>IF(A37="","",CHOOSE(WEEKDAY(A37,2),"Montag","Dienstag","Mittwoch","Donnerstag","Freitag","Samstag","Sonntag"))</f>
        <v/>
      </c>
      <c r="C37" s="29">
        <f>IF($A37="","",COUNTIFS('Urlaubsanträge'!$B$2:$B$201,"&lt;&gt;",'Urlaubsanträge'!$C$2:$C$201,"&lt;="&amp;$A37,'Urlaubsanträge'!$D$2:$D$201,"&gt;="&amp;$A37,'Urlaubsanträge'!$E$2:$E$201,"Genehmigt"))</f>
        <v/>
      </c>
      <c r="D37" s="29">
        <f>IF($A37="","",COUNTIFS('Urlaubsanträge'!$B$2:$B$201,"&lt;&gt;",'Urlaubsanträge'!$C$2:$C$201,"&lt;="&amp;$A37,'Urlaubsanträge'!$D$2:$D$201,"&gt;="&amp;$A37,'Urlaubsanträge'!$E$2:$E$201,"Beantragt"))</f>
        <v/>
      </c>
      <c r="E37" s="29">
        <f>IF($A37="","",COUNTIFS('Urlaubsanträge'!$B$2:$B$201,"&lt;&gt;",'Urlaubsanträge'!$C$2:$C$201,"&lt;="&amp;$A37,'Urlaubsanträge'!$D$2:$D$201,"&gt;="&amp;$A37,'Urlaubsanträge'!$E$2:$E$201,"Genehmigt",'Urlaubsanträge'!$G$2:$G$201,Einstellungen!$D$2))</f>
        <v/>
      </c>
      <c r="F37" s="29">
        <f>IF($A37="","",COUNTIFS('Urlaubsanträge'!$B$2:$B$201,"&lt;&gt;",'Urlaubsanträge'!$C$2:$C$201,"&lt;="&amp;$A37,'Urlaubsanträge'!$D$2:$D$201,"&gt;="&amp;$A37,'Urlaubsanträge'!$E$2:$E$201,"Genehmigt",'Urlaubsanträge'!$G$2:$G$201,Einstellungen!$D$3))</f>
        <v/>
      </c>
      <c r="G37" s="29">
        <f>IF($A37="","",COUNTIFS('Urlaubsanträge'!$B$2:$B$201,"&lt;&gt;",'Urlaubsanträge'!$C$2:$C$201,"&lt;="&amp;$A37,'Urlaubsanträge'!$D$2:$D$201,"&gt;="&amp;$A37,'Urlaubsanträge'!$E$2:$E$201,"Genehmigt",'Urlaubsanträge'!$G$2:$G$201,Einstellungen!$D$4))</f>
        <v/>
      </c>
      <c r="H37" s="29">
        <f>IF($A37="","",COUNTIFS('Urlaubsanträge'!$B$2:$B$201,"&lt;&gt;",'Urlaubsanträge'!$C$2:$C$201,"&lt;="&amp;$A37,'Urlaubsanträge'!$D$2:$D$201,"&gt;="&amp;$A37,'Urlaubsanträge'!$E$2:$E$201,"Genehmigt",'Urlaubsanträge'!$G$2:$G$201,Einstellungen!$D$5))</f>
        <v/>
      </c>
      <c r="I37" s="18">
        <f>IF($A37="","",IF(OR(E37&gt;Einstellungen!$B$5,F37&gt;Einstellungen!$B$6,G37&gt;Einstellungen!$B$7,H37&gt;Einstellungen!$B$8),"Grenzwert überschritten",""))</f>
        <v/>
      </c>
    </row>
    <row r="38">
      <c r="A38" s="34">
        <f>IF(OR(Einstellungen!$B$2="",Einstellungen!$B$3=""),"",IF(ROW()-5&lt;=Einstellungen!$B$3-Einstellungen!$B$2+1,Einstellungen!$B$2+ROW()-6,""))</f>
        <v/>
      </c>
      <c r="B38" s="22">
        <f>IF(A38="","",CHOOSE(WEEKDAY(A38,2),"Montag","Dienstag","Mittwoch","Donnerstag","Freitag","Samstag","Sonntag"))</f>
        <v/>
      </c>
      <c r="C38" s="29">
        <f>IF($A38="","",COUNTIFS('Urlaubsanträge'!$B$2:$B$201,"&lt;&gt;",'Urlaubsanträge'!$C$2:$C$201,"&lt;="&amp;$A38,'Urlaubsanträge'!$D$2:$D$201,"&gt;="&amp;$A38,'Urlaubsanträge'!$E$2:$E$201,"Genehmigt"))</f>
        <v/>
      </c>
      <c r="D38" s="29">
        <f>IF($A38="","",COUNTIFS('Urlaubsanträge'!$B$2:$B$201,"&lt;&gt;",'Urlaubsanträge'!$C$2:$C$201,"&lt;="&amp;$A38,'Urlaubsanträge'!$D$2:$D$201,"&gt;="&amp;$A38,'Urlaubsanträge'!$E$2:$E$201,"Beantragt"))</f>
        <v/>
      </c>
      <c r="E38" s="29">
        <f>IF($A38="","",COUNTIFS('Urlaubsanträge'!$B$2:$B$201,"&lt;&gt;",'Urlaubsanträge'!$C$2:$C$201,"&lt;="&amp;$A38,'Urlaubsanträge'!$D$2:$D$201,"&gt;="&amp;$A38,'Urlaubsanträge'!$E$2:$E$201,"Genehmigt",'Urlaubsanträge'!$G$2:$G$201,Einstellungen!$D$2))</f>
        <v/>
      </c>
      <c r="F38" s="29">
        <f>IF($A38="","",COUNTIFS('Urlaubsanträge'!$B$2:$B$201,"&lt;&gt;",'Urlaubsanträge'!$C$2:$C$201,"&lt;="&amp;$A38,'Urlaubsanträge'!$D$2:$D$201,"&gt;="&amp;$A38,'Urlaubsanträge'!$E$2:$E$201,"Genehmigt",'Urlaubsanträge'!$G$2:$G$201,Einstellungen!$D$3))</f>
        <v/>
      </c>
      <c r="G38" s="29">
        <f>IF($A38="","",COUNTIFS('Urlaubsanträge'!$B$2:$B$201,"&lt;&gt;",'Urlaubsanträge'!$C$2:$C$201,"&lt;="&amp;$A38,'Urlaubsanträge'!$D$2:$D$201,"&gt;="&amp;$A38,'Urlaubsanträge'!$E$2:$E$201,"Genehmigt",'Urlaubsanträge'!$G$2:$G$201,Einstellungen!$D$4))</f>
        <v/>
      </c>
      <c r="H38" s="29">
        <f>IF($A38="","",COUNTIFS('Urlaubsanträge'!$B$2:$B$201,"&lt;&gt;",'Urlaubsanträge'!$C$2:$C$201,"&lt;="&amp;$A38,'Urlaubsanträge'!$D$2:$D$201,"&gt;="&amp;$A38,'Urlaubsanträge'!$E$2:$E$201,"Genehmigt",'Urlaubsanträge'!$G$2:$G$201,Einstellungen!$D$5))</f>
        <v/>
      </c>
      <c r="I38" s="18">
        <f>IF($A38="","",IF(OR(E38&gt;Einstellungen!$B$5,F38&gt;Einstellungen!$B$6,G38&gt;Einstellungen!$B$7,H38&gt;Einstellungen!$B$8),"Grenzwert überschritten",""))</f>
        <v/>
      </c>
    </row>
    <row r="39">
      <c r="A39" s="34">
        <f>IF(OR(Einstellungen!$B$2="",Einstellungen!$B$3=""),"",IF(ROW()-5&lt;=Einstellungen!$B$3-Einstellungen!$B$2+1,Einstellungen!$B$2+ROW()-6,""))</f>
        <v/>
      </c>
      <c r="B39" s="22">
        <f>IF(A39="","",CHOOSE(WEEKDAY(A39,2),"Montag","Dienstag","Mittwoch","Donnerstag","Freitag","Samstag","Sonntag"))</f>
        <v/>
      </c>
      <c r="C39" s="29">
        <f>IF($A39="","",COUNTIFS('Urlaubsanträge'!$B$2:$B$201,"&lt;&gt;",'Urlaubsanträge'!$C$2:$C$201,"&lt;="&amp;$A39,'Urlaubsanträge'!$D$2:$D$201,"&gt;="&amp;$A39,'Urlaubsanträge'!$E$2:$E$201,"Genehmigt"))</f>
        <v/>
      </c>
      <c r="D39" s="29">
        <f>IF($A39="","",COUNTIFS('Urlaubsanträge'!$B$2:$B$201,"&lt;&gt;",'Urlaubsanträge'!$C$2:$C$201,"&lt;="&amp;$A39,'Urlaubsanträge'!$D$2:$D$201,"&gt;="&amp;$A39,'Urlaubsanträge'!$E$2:$E$201,"Beantragt"))</f>
        <v/>
      </c>
      <c r="E39" s="29">
        <f>IF($A39="","",COUNTIFS('Urlaubsanträge'!$B$2:$B$201,"&lt;&gt;",'Urlaubsanträge'!$C$2:$C$201,"&lt;="&amp;$A39,'Urlaubsanträge'!$D$2:$D$201,"&gt;="&amp;$A39,'Urlaubsanträge'!$E$2:$E$201,"Genehmigt",'Urlaubsanträge'!$G$2:$G$201,Einstellungen!$D$2))</f>
        <v/>
      </c>
      <c r="F39" s="29">
        <f>IF($A39="","",COUNTIFS('Urlaubsanträge'!$B$2:$B$201,"&lt;&gt;",'Urlaubsanträge'!$C$2:$C$201,"&lt;="&amp;$A39,'Urlaubsanträge'!$D$2:$D$201,"&gt;="&amp;$A39,'Urlaubsanträge'!$E$2:$E$201,"Genehmigt",'Urlaubsanträge'!$G$2:$G$201,Einstellungen!$D$3))</f>
        <v/>
      </c>
      <c r="G39" s="29">
        <f>IF($A39="","",COUNTIFS('Urlaubsanträge'!$B$2:$B$201,"&lt;&gt;",'Urlaubsanträge'!$C$2:$C$201,"&lt;="&amp;$A39,'Urlaubsanträge'!$D$2:$D$201,"&gt;="&amp;$A39,'Urlaubsanträge'!$E$2:$E$201,"Genehmigt",'Urlaubsanträge'!$G$2:$G$201,Einstellungen!$D$4))</f>
        <v/>
      </c>
      <c r="H39" s="29">
        <f>IF($A39="","",COUNTIFS('Urlaubsanträge'!$B$2:$B$201,"&lt;&gt;",'Urlaubsanträge'!$C$2:$C$201,"&lt;="&amp;$A39,'Urlaubsanträge'!$D$2:$D$201,"&gt;="&amp;$A39,'Urlaubsanträge'!$E$2:$E$201,"Genehmigt",'Urlaubsanträge'!$G$2:$G$201,Einstellungen!$D$5))</f>
        <v/>
      </c>
      <c r="I39" s="18">
        <f>IF($A39="","",IF(OR(E39&gt;Einstellungen!$B$5,F39&gt;Einstellungen!$B$6,G39&gt;Einstellungen!$B$7,H39&gt;Einstellungen!$B$8),"Grenzwert überschritten",""))</f>
        <v/>
      </c>
    </row>
    <row r="40">
      <c r="A40" s="34">
        <f>IF(OR(Einstellungen!$B$2="",Einstellungen!$B$3=""),"",IF(ROW()-5&lt;=Einstellungen!$B$3-Einstellungen!$B$2+1,Einstellungen!$B$2+ROW()-6,""))</f>
        <v/>
      </c>
      <c r="B40" s="22">
        <f>IF(A40="","",CHOOSE(WEEKDAY(A40,2),"Montag","Dienstag","Mittwoch","Donnerstag","Freitag","Samstag","Sonntag"))</f>
        <v/>
      </c>
      <c r="C40" s="29">
        <f>IF($A40="","",COUNTIFS('Urlaubsanträge'!$B$2:$B$201,"&lt;&gt;",'Urlaubsanträge'!$C$2:$C$201,"&lt;="&amp;$A40,'Urlaubsanträge'!$D$2:$D$201,"&gt;="&amp;$A40,'Urlaubsanträge'!$E$2:$E$201,"Genehmigt"))</f>
        <v/>
      </c>
      <c r="D40" s="29">
        <f>IF($A40="","",COUNTIFS('Urlaubsanträge'!$B$2:$B$201,"&lt;&gt;",'Urlaubsanträge'!$C$2:$C$201,"&lt;="&amp;$A40,'Urlaubsanträge'!$D$2:$D$201,"&gt;="&amp;$A40,'Urlaubsanträge'!$E$2:$E$201,"Beantragt"))</f>
        <v/>
      </c>
      <c r="E40" s="29">
        <f>IF($A40="","",COUNTIFS('Urlaubsanträge'!$B$2:$B$201,"&lt;&gt;",'Urlaubsanträge'!$C$2:$C$201,"&lt;="&amp;$A40,'Urlaubsanträge'!$D$2:$D$201,"&gt;="&amp;$A40,'Urlaubsanträge'!$E$2:$E$201,"Genehmigt",'Urlaubsanträge'!$G$2:$G$201,Einstellungen!$D$2))</f>
        <v/>
      </c>
      <c r="F40" s="29">
        <f>IF($A40="","",COUNTIFS('Urlaubsanträge'!$B$2:$B$201,"&lt;&gt;",'Urlaubsanträge'!$C$2:$C$201,"&lt;="&amp;$A40,'Urlaubsanträge'!$D$2:$D$201,"&gt;="&amp;$A40,'Urlaubsanträge'!$E$2:$E$201,"Genehmigt",'Urlaubsanträge'!$G$2:$G$201,Einstellungen!$D$3))</f>
        <v/>
      </c>
      <c r="G40" s="29">
        <f>IF($A40="","",COUNTIFS('Urlaubsanträge'!$B$2:$B$201,"&lt;&gt;",'Urlaubsanträge'!$C$2:$C$201,"&lt;="&amp;$A40,'Urlaubsanträge'!$D$2:$D$201,"&gt;="&amp;$A40,'Urlaubsanträge'!$E$2:$E$201,"Genehmigt",'Urlaubsanträge'!$G$2:$G$201,Einstellungen!$D$4))</f>
        <v/>
      </c>
      <c r="H40" s="29">
        <f>IF($A40="","",COUNTIFS('Urlaubsanträge'!$B$2:$B$201,"&lt;&gt;",'Urlaubsanträge'!$C$2:$C$201,"&lt;="&amp;$A40,'Urlaubsanträge'!$D$2:$D$201,"&gt;="&amp;$A40,'Urlaubsanträge'!$E$2:$E$201,"Genehmigt",'Urlaubsanträge'!$G$2:$G$201,Einstellungen!$D$5))</f>
        <v/>
      </c>
      <c r="I40" s="18">
        <f>IF($A40="","",IF(OR(E40&gt;Einstellungen!$B$5,F40&gt;Einstellungen!$B$6,G40&gt;Einstellungen!$B$7,H40&gt;Einstellungen!$B$8),"Grenzwert überschritten",""))</f>
        <v/>
      </c>
    </row>
    <row r="41">
      <c r="A41" s="34">
        <f>IF(OR(Einstellungen!$B$2="",Einstellungen!$B$3=""),"",IF(ROW()-5&lt;=Einstellungen!$B$3-Einstellungen!$B$2+1,Einstellungen!$B$2+ROW()-6,""))</f>
        <v/>
      </c>
      <c r="B41" s="22">
        <f>IF(A41="","",CHOOSE(WEEKDAY(A41,2),"Montag","Dienstag","Mittwoch","Donnerstag","Freitag","Samstag","Sonntag"))</f>
        <v/>
      </c>
      <c r="C41" s="29">
        <f>IF($A41="","",COUNTIFS('Urlaubsanträge'!$B$2:$B$201,"&lt;&gt;",'Urlaubsanträge'!$C$2:$C$201,"&lt;="&amp;$A41,'Urlaubsanträge'!$D$2:$D$201,"&gt;="&amp;$A41,'Urlaubsanträge'!$E$2:$E$201,"Genehmigt"))</f>
        <v/>
      </c>
      <c r="D41" s="29">
        <f>IF($A41="","",COUNTIFS('Urlaubsanträge'!$B$2:$B$201,"&lt;&gt;",'Urlaubsanträge'!$C$2:$C$201,"&lt;="&amp;$A41,'Urlaubsanträge'!$D$2:$D$201,"&gt;="&amp;$A41,'Urlaubsanträge'!$E$2:$E$201,"Beantragt"))</f>
        <v/>
      </c>
      <c r="E41" s="29">
        <f>IF($A41="","",COUNTIFS('Urlaubsanträge'!$B$2:$B$201,"&lt;&gt;",'Urlaubsanträge'!$C$2:$C$201,"&lt;="&amp;$A41,'Urlaubsanträge'!$D$2:$D$201,"&gt;="&amp;$A41,'Urlaubsanträge'!$E$2:$E$201,"Genehmigt",'Urlaubsanträge'!$G$2:$G$201,Einstellungen!$D$2))</f>
        <v/>
      </c>
      <c r="F41" s="29">
        <f>IF($A41="","",COUNTIFS('Urlaubsanträge'!$B$2:$B$201,"&lt;&gt;",'Urlaubsanträge'!$C$2:$C$201,"&lt;="&amp;$A41,'Urlaubsanträge'!$D$2:$D$201,"&gt;="&amp;$A41,'Urlaubsanträge'!$E$2:$E$201,"Genehmigt",'Urlaubsanträge'!$G$2:$G$201,Einstellungen!$D$3))</f>
        <v/>
      </c>
      <c r="G41" s="29">
        <f>IF($A41="","",COUNTIFS('Urlaubsanträge'!$B$2:$B$201,"&lt;&gt;",'Urlaubsanträge'!$C$2:$C$201,"&lt;="&amp;$A41,'Urlaubsanträge'!$D$2:$D$201,"&gt;="&amp;$A41,'Urlaubsanträge'!$E$2:$E$201,"Genehmigt",'Urlaubsanträge'!$G$2:$G$201,Einstellungen!$D$4))</f>
        <v/>
      </c>
      <c r="H41" s="29">
        <f>IF($A41="","",COUNTIFS('Urlaubsanträge'!$B$2:$B$201,"&lt;&gt;",'Urlaubsanträge'!$C$2:$C$201,"&lt;="&amp;$A41,'Urlaubsanträge'!$D$2:$D$201,"&gt;="&amp;$A41,'Urlaubsanträge'!$E$2:$E$201,"Genehmigt",'Urlaubsanträge'!$G$2:$G$201,Einstellungen!$D$5))</f>
        <v/>
      </c>
      <c r="I41" s="18">
        <f>IF($A41="","",IF(OR(E41&gt;Einstellungen!$B$5,F41&gt;Einstellungen!$B$6,G41&gt;Einstellungen!$B$7,H41&gt;Einstellungen!$B$8),"Grenzwert überschritten",""))</f>
        <v/>
      </c>
    </row>
    <row r="42">
      <c r="A42" s="34">
        <f>IF(OR(Einstellungen!$B$2="",Einstellungen!$B$3=""),"",IF(ROW()-5&lt;=Einstellungen!$B$3-Einstellungen!$B$2+1,Einstellungen!$B$2+ROW()-6,""))</f>
        <v/>
      </c>
      <c r="B42" s="22">
        <f>IF(A42="","",CHOOSE(WEEKDAY(A42,2),"Montag","Dienstag","Mittwoch","Donnerstag","Freitag","Samstag","Sonntag"))</f>
        <v/>
      </c>
      <c r="C42" s="29">
        <f>IF($A42="","",COUNTIFS('Urlaubsanträge'!$B$2:$B$201,"&lt;&gt;",'Urlaubsanträge'!$C$2:$C$201,"&lt;="&amp;$A42,'Urlaubsanträge'!$D$2:$D$201,"&gt;="&amp;$A42,'Urlaubsanträge'!$E$2:$E$201,"Genehmigt"))</f>
        <v/>
      </c>
      <c r="D42" s="29">
        <f>IF($A42="","",COUNTIFS('Urlaubsanträge'!$B$2:$B$201,"&lt;&gt;",'Urlaubsanträge'!$C$2:$C$201,"&lt;="&amp;$A42,'Urlaubsanträge'!$D$2:$D$201,"&gt;="&amp;$A42,'Urlaubsanträge'!$E$2:$E$201,"Beantragt"))</f>
        <v/>
      </c>
      <c r="E42" s="29">
        <f>IF($A42="","",COUNTIFS('Urlaubsanträge'!$B$2:$B$201,"&lt;&gt;",'Urlaubsanträge'!$C$2:$C$201,"&lt;="&amp;$A42,'Urlaubsanträge'!$D$2:$D$201,"&gt;="&amp;$A42,'Urlaubsanträge'!$E$2:$E$201,"Genehmigt",'Urlaubsanträge'!$G$2:$G$201,Einstellungen!$D$2))</f>
        <v/>
      </c>
      <c r="F42" s="29">
        <f>IF($A42="","",COUNTIFS('Urlaubsanträge'!$B$2:$B$201,"&lt;&gt;",'Urlaubsanträge'!$C$2:$C$201,"&lt;="&amp;$A42,'Urlaubsanträge'!$D$2:$D$201,"&gt;="&amp;$A42,'Urlaubsanträge'!$E$2:$E$201,"Genehmigt",'Urlaubsanträge'!$G$2:$G$201,Einstellungen!$D$3))</f>
        <v/>
      </c>
      <c r="G42" s="29">
        <f>IF($A42="","",COUNTIFS('Urlaubsanträge'!$B$2:$B$201,"&lt;&gt;",'Urlaubsanträge'!$C$2:$C$201,"&lt;="&amp;$A42,'Urlaubsanträge'!$D$2:$D$201,"&gt;="&amp;$A42,'Urlaubsanträge'!$E$2:$E$201,"Genehmigt",'Urlaubsanträge'!$G$2:$G$201,Einstellungen!$D$4))</f>
        <v/>
      </c>
      <c r="H42" s="29">
        <f>IF($A42="","",COUNTIFS('Urlaubsanträge'!$B$2:$B$201,"&lt;&gt;",'Urlaubsanträge'!$C$2:$C$201,"&lt;="&amp;$A42,'Urlaubsanträge'!$D$2:$D$201,"&gt;="&amp;$A42,'Urlaubsanträge'!$E$2:$E$201,"Genehmigt",'Urlaubsanträge'!$G$2:$G$201,Einstellungen!$D$5))</f>
        <v/>
      </c>
      <c r="I42" s="18">
        <f>IF($A42="","",IF(OR(E42&gt;Einstellungen!$B$5,F42&gt;Einstellungen!$B$6,G42&gt;Einstellungen!$B$7,H42&gt;Einstellungen!$B$8),"Grenzwert überschritten",""))</f>
        <v/>
      </c>
    </row>
    <row r="43">
      <c r="A43" s="34">
        <f>IF(OR(Einstellungen!$B$2="",Einstellungen!$B$3=""),"",IF(ROW()-5&lt;=Einstellungen!$B$3-Einstellungen!$B$2+1,Einstellungen!$B$2+ROW()-6,""))</f>
        <v/>
      </c>
      <c r="B43" s="22">
        <f>IF(A43="","",CHOOSE(WEEKDAY(A43,2),"Montag","Dienstag","Mittwoch","Donnerstag","Freitag","Samstag","Sonntag"))</f>
        <v/>
      </c>
      <c r="C43" s="29">
        <f>IF($A43="","",COUNTIFS('Urlaubsanträge'!$B$2:$B$201,"&lt;&gt;",'Urlaubsanträge'!$C$2:$C$201,"&lt;="&amp;$A43,'Urlaubsanträge'!$D$2:$D$201,"&gt;="&amp;$A43,'Urlaubsanträge'!$E$2:$E$201,"Genehmigt"))</f>
        <v/>
      </c>
      <c r="D43" s="29">
        <f>IF($A43="","",COUNTIFS('Urlaubsanträge'!$B$2:$B$201,"&lt;&gt;",'Urlaubsanträge'!$C$2:$C$201,"&lt;="&amp;$A43,'Urlaubsanträge'!$D$2:$D$201,"&gt;="&amp;$A43,'Urlaubsanträge'!$E$2:$E$201,"Beantragt"))</f>
        <v/>
      </c>
      <c r="E43" s="29">
        <f>IF($A43="","",COUNTIFS('Urlaubsanträge'!$B$2:$B$201,"&lt;&gt;",'Urlaubsanträge'!$C$2:$C$201,"&lt;="&amp;$A43,'Urlaubsanträge'!$D$2:$D$201,"&gt;="&amp;$A43,'Urlaubsanträge'!$E$2:$E$201,"Genehmigt",'Urlaubsanträge'!$G$2:$G$201,Einstellungen!$D$2))</f>
        <v/>
      </c>
      <c r="F43" s="29">
        <f>IF($A43="","",COUNTIFS('Urlaubsanträge'!$B$2:$B$201,"&lt;&gt;",'Urlaubsanträge'!$C$2:$C$201,"&lt;="&amp;$A43,'Urlaubsanträge'!$D$2:$D$201,"&gt;="&amp;$A43,'Urlaubsanträge'!$E$2:$E$201,"Genehmigt",'Urlaubsanträge'!$G$2:$G$201,Einstellungen!$D$3))</f>
        <v/>
      </c>
      <c r="G43" s="29">
        <f>IF($A43="","",COUNTIFS('Urlaubsanträge'!$B$2:$B$201,"&lt;&gt;",'Urlaubsanträge'!$C$2:$C$201,"&lt;="&amp;$A43,'Urlaubsanträge'!$D$2:$D$201,"&gt;="&amp;$A43,'Urlaubsanträge'!$E$2:$E$201,"Genehmigt",'Urlaubsanträge'!$G$2:$G$201,Einstellungen!$D$4))</f>
        <v/>
      </c>
      <c r="H43" s="29">
        <f>IF($A43="","",COUNTIFS('Urlaubsanträge'!$B$2:$B$201,"&lt;&gt;",'Urlaubsanträge'!$C$2:$C$201,"&lt;="&amp;$A43,'Urlaubsanträge'!$D$2:$D$201,"&gt;="&amp;$A43,'Urlaubsanträge'!$E$2:$E$201,"Genehmigt",'Urlaubsanträge'!$G$2:$G$201,Einstellungen!$D$5))</f>
        <v/>
      </c>
      <c r="I43" s="18">
        <f>IF($A43="","",IF(OR(E43&gt;Einstellungen!$B$5,F43&gt;Einstellungen!$B$6,G43&gt;Einstellungen!$B$7,H43&gt;Einstellungen!$B$8),"Grenzwert überschritten",""))</f>
        <v/>
      </c>
    </row>
    <row r="44">
      <c r="A44" s="34">
        <f>IF(OR(Einstellungen!$B$2="",Einstellungen!$B$3=""),"",IF(ROW()-5&lt;=Einstellungen!$B$3-Einstellungen!$B$2+1,Einstellungen!$B$2+ROW()-6,""))</f>
        <v/>
      </c>
      <c r="B44" s="22">
        <f>IF(A44="","",CHOOSE(WEEKDAY(A44,2),"Montag","Dienstag","Mittwoch","Donnerstag","Freitag","Samstag","Sonntag"))</f>
        <v/>
      </c>
      <c r="C44" s="29">
        <f>IF($A44="","",COUNTIFS('Urlaubsanträge'!$B$2:$B$201,"&lt;&gt;",'Urlaubsanträge'!$C$2:$C$201,"&lt;="&amp;$A44,'Urlaubsanträge'!$D$2:$D$201,"&gt;="&amp;$A44,'Urlaubsanträge'!$E$2:$E$201,"Genehmigt"))</f>
        <v/>
      </c>
      <c r="D44" s="29">
        <f>IF($A44="","",COUNTIFS('Urlaubsanträge'!$B$2:$B$201,"&lt;&gt;",'Urlaubsanträge'!$C$2:$C$201,"&lt;="&amp;$A44,'Urlaubsanträge'!$D$2:$D$201,"&gt;="&amp;$A44,'Urlaubsanträge'!$E$2:$E$201,"Beantragt"))</f>
        <v/>
      </c>
      <c r="E44" s="29">
        <f>IF($A44="","",COUNTIFS('Urlaubsanträge'!$B$2:$B$201,"&lt;&gt;",'Urlaubsanträge'!$C$2:$C$201,"&lt;="&amp;$A44,'Urlaubsanträge'!$D$2:$D$201,"&gt;="&amp;$A44,'Urlaubsanträge'!$E$2:$E$201,"Genehmigt",'Urlaubsanträge'!$G$2:$G$201,Einstellungen!$D$2))</f>
        <v/>
      </c>
      <c r="F44" s="29">
        <f>IF($A44="","",COUNTIFS('Urlaubsanträge'!$B$2:$B$201,"&lt;&gt;",'Urlaubsanträge'!$C$2:$C$201,"&lt;="&amp;$A44,'Urlaubsanträge'!$D$2:$D$201,"&gt;="&amp;$A44,'Urlaubsanträge'!$E$2:$E$201,"Genehmigt",'Urlaubsanträge'!$G$2:$G$201,Einstellungen!$D$3))</f>
        <v/>
      </c>
      <c r="G44" s="29">
        <f>IF($A44="","",COUNTIFS('Urlaubsanträge'!$B$2:$B$201,"&lt;&gt;",'Urlaubsanträge'!$C$2:$C$201,"&lt;="&amp;$A44,'Urlaubsanträge'!$D$2:$D$201,"&gt;="&amp;$A44,'Urlaubsanträge'!$E$2:$E$201,"Genehmigt",'Urlaubsanträge'!$G$2:$G$201,Einstellungen!$D$4))</f>
        <v/>
      </c>
      <c r="H44" s="29">
        <f>IF($A44="","",COUNTIFS('Urlaubsanträge'!$B$2:$B$201,"&lt;&gt;",'Urlaubsanträge'!$C$2:$C$201,"&lt;="&amp;$A44,'Urlaubsanträge'!$D$2:$D$201,"&gt;="&amp;$A44,'Urlaubsanträge'!$E$2:$E$201,"Genehmigt",'Urlaubsanträge'!$G$2:$G$201,Einstellungen!$D$5))</f>
        <v/>
      </c>
      <c r="I44" s="18">
        <f>IF($A44="","",IF(OR(E44&gt;Einstellungen!$B$5,F44&gt;Einstellungen!$B$6,G44&gt;Einstellungen!$B$7,H44&gt;Einstellungen!$B$8),"Grenzwert überschritten",""))</f>
        <v/>
      </c>
    </row>
    <row r="45">
      <c r="A45" s="34">
        <f>IF(OR(Einstellungen!$B$2="",Einstellungen!$B$3=""),"",IF(ROW()-5&lt;=Einstellungen!$B$3-Einstellungen!$B$2+1,Einstellungen!$B$2+ROW()-6,""))</f>
        <v/>
      </c>
      <c r="B45" s="22">
        <f>IF(A45="","",CHOOSE(WEEKDAY(A45,2),"Montag","Dienstag","Mittwoch","Donnerstag","Freitag","Samstag","Sonntag"))</f>
        <v/>
      </c>
      <c r="C45" s="29">
        <f>IF($A45="","",COUNTIFS('Urlaubsanträge'!$B$2:$B$201,"&lt;&gt;",'Urlaubsanträge'!$C$2:$C$201,"&lt;="&amp;$A45,'Urlaubsanträge'!$D$2:$D$201,"&gt;="&amp;$A45,'Urlaubsanträge'!$E$2:$E$201,"Genehmigt"))</f>
        <v/>
      </c>
      <c r="D45" s="29">
        <f>IF($A45="","",COUNTIFS('Urlaubsanträge'!$B$2:$B$201,"&lt;&gt;",'Urlaubsanträge'!$C$2:$C$201,"&lt;="&amp;$A45,'Urlaubsanträge'!$D$2:$D$201,"&gt;="&amp;$A45,'Urlaubsanträge'!$E$2:$E$201,"Beantragt"))</f>
        <v/>
      </c>
      <c r="E45" s="29">
        <f>IF($A45="","",COUNTIFS('Urlaubsanträge'!$B$2:$B$201,"&lt;&gt;",'Urlaubsanträge'!$C$2:$C$201,"&lt;="&amp;$A45,'Urlaubsanträge'!$D$2:$D$201,"&gt;="&amp;$A45,'Urlaubsanträge'!$E$2:$E$201,"Genehmigt",'Urlaubsanträge'!$G$2:$G$201,Einstellungen!$D$2))</f>
        <v/>
      </c>
      <c r="F45" s="29">
        <f>IF($A45="","",COUNTIFS('Urlaubsanträge'!$B$2:$B$201,"&lt;&gt;",'Urlaubsanträge'!$C$2:$C$201,"&lt;="&amp;$A45,'Urlaubsanträge'!$D$2:$D$201,"&gt;="&amp;$A45,'Urlaubsanträge'!$E$2:$E$201,"Genehmigt",'Urlaubsanträge'!$G$2:$G$201,Einstellungen!$D$3))</f>
        <v/>
      </c>
      <c r="G45" s="29">
        <f>IF($A45="","",COUNTIFS('Urlaubsanträge'!$B$2:$B$201,"&lt;&gt;",'Urlaubsanträge'!$C$2:$C$201,"&lt;="&amp;$A45,'Urlaubsanträge'!$D$2:$D$201,"&gt;="&amp;$A45,'Urlaubsanträge'!$E$2:$E$201,"Genehmigt",'Urlaubsanträge'!$G$2:$G$201,Einstellungen!$D$4))</f>
        <v/>
      </c>
      <c r="H45" s="29">
        <f>IF($A45="","",COUNTIFS('Urlaubsanträge'!$B$2:$B$201,"&lt;&gt;",'Urlaubsanträge'!$C$2:$C$201,"&lt;="&amp;$A45,'Urlaubsanträge'!$D$2:$D$201,"&gt;="&amp;$A45,'Urlaubsanträge'!$E$2:$E$201,"Genehmigt",'Urlaubsanträge'!$G$2:$G$201,Einstellungen!$D$5))</f>
        <v/>
      </c>
      <c r="I45" s="18">
        <f>IF($A45="","",IF(OR(E45&gt;Einstellungen!$B$5,F45&gt;Einstellungen!$B$6,G45&gt;Einstellungen!$B$7,H45&gt;Einstellungen!$B$8),"Grenzwert überschritten",""))</f>
        <v/>
      </c>
    </row>
    <row r="46">
      <c r="A46" s="34">
        <f>IF(OR(Einstellungen!$B$2="",Einstellungen!$B$3=""),"",IF(ROW()-5&lt;=Einstellungen!$B$3-Einstellungen!$B$2+1,Einstellungen!$B$2+ROW()-6,""))</f>
        <v/>
      </c>
      <c r="B46" s="22">
        <f>IF(A46="","",CHOOSE(WEEKDAY(A46,2),"Montag","Dienstag","Mittwoch","Donnerstag","Freitag","Samstag","Sonntag"))</f>
        <v/>
      </c>
      <c r="C46" s="29">
        <f>IF($A46="","",COUNTIFS('Urlaubsanträge'!$B$2:$B$201,"&lt;&gt;",'Urlaubsanträge'!$C$2:$C$201,"&lt;="&amp;$A46,'Urlaubsanträge'!$D$2:$D$201,"&gt;="&amp;$A46,'Urlaubsanträge'!$E$2:$E$201,"Genehmigt"))</f>
        <v/>
      </c>
      <c r="D46" s="29">
        <f>IF($A46="","",COUNTIFS('Urlaubsanträge'!$B$2:$B$201,"&lt;&gt;",'Urlaubsanträge'!$C$2:$C$201,"&lt;="&amp;$A46,'Urlaubsanträge'!$D$2:$D$201,"&gt;="&amp;$A46,'Urlaubsanträge'!$E$2:$E$201,"Beantragt"))</f>
        <v/>
      </c>
      <c r="E46" s="29">
        <f>IF($A46="","",COUNTIFS('Urlaubsanträge'!$B$2:$B$201,"&lt;&gt;",'Urlaubsanträge'!$C$2:$C$201,"&lt;="&amp;$A46,'Urlaubsanträge'!$D$2:$D$201,"&gt;="&amp;$A46,'Urlaubsanträge'!$E$2:$E$201,"Genehmigt",'Urlaubsanträge'!$G$2:$G$201,Einstellungen!$D$2))</f>
        <v/>
      </c>
      <c r="F46" s="29">
        <f>IF($A46="","",COUNTIFS('Urlaubsanträge'!$B$2:$B$201,"&lt;&gt;",'Urlaubsanträge'!$C$2:$C$201,"&lt;="&amp;$A46,'Urlaubsanträge'!$D$2:$D$201,"&gt;="&amp;$A46,'Urlaubsanträge'!$E$2:$E$201,"Genehmigt",'Urlaubsanträge'!$G$2:$G$201,Einstellungen!$D$3))</f>
        <v/>
      </c>
      <c r="G46" s="29">
        <f>IF($A46="","",COUNTIFS('Urlaubsanträge'!$B$2:$B$201,"&lt;&gt;",'Urlaubsanträge'!$C$2:$C$201,"&lt;="&amp;$A46,'Urlaubsanträge'!$D$2:$D$201,"&gt;="&amp;$A46,'Urlaubsanträge'!$E$2:$E$201,"Genehmigt",'Urlaubsanträge'!$G$2:$G$201,Einstellungen!$D$4))</f>
        <v/>
      </c>
      <c r="H46" s="29">
        <f>IF($A46="","",COUNTIFS('Urlaubsanträge'!$B$2:$B$201,"&lt;&gt;",'Urlaubsanträge'!$C$2:$C$201,"&lt;="&amp;$A46,'Urlaubsanträge'!$D$2:$D$201,"&gt;="&amp;$A46,'Urlaubsanträge'!$E$2:$E$201,"Genehmigt",'Urlaubsanträge'!$G$2:$G$201,Einstellungen!$D$5))</f>
        <v/>
      </c>
      <c r="I46" s="18">
        <f>IF($A46="","",IF(OR(E46&gt;Einstellungen!$B$5,F46&gt;Einstellungen!$B$6,G46&gt;Einstellungen!$B$7,H46&gt;Einstellungen!$B$8),"Grenzwert überschritten",""))</f>
        <v/>
      </c>
    </row>
    <row r="47">
      <c r="A47" s="34">
        <f>IF(OR(Einstellungen!$B$2="",Einstellungen!$B$3=""),"",IF(ROW()-5&lt;=Einstellungen!$B$3-Einstellungen!$B$2+1,Einstellungen!$B$2+ROW()-6,""))</f>
        <v/>
      </c>
      <c r="B47" s="22">
        <f>IF(A47="","",CHOOSE(WEEKDAY(A47,2),"Montag","Dienstag","Mittwoch","Donnerstag","Freitag","Samstag","Sonntag"))</f>
        <v/>
      </c>
      <c r="C47" s="29">
        <f>IF($A47="","",COUNTIFS('Urlaubsanträge'!$B$2:$B$201,"&lt;&gt;",'Urlaubsanträge'!$C$2:$C$201,"&lt;="&amp;$A47,'Urlaubsanträge'!$D$2:$D$201,"&gt;="&amp;$A47,'Urlaubsanträge'!$E$2:$E$201,"Genehmigt"))</f>
        <v/>
      </c>
      <c r="D47" s="29">
        <f>IF($A47="","",COUNTIFS('Urlaubsanträge'!$B$2:$B$201,"&lt;&gt;",'Urlaubsanträge'!$C$2:$C$201,"&lt;="&amp;$A47,'Urlaubsanträge'!$D$2:$D$201,"&gt;="&amp;$A47,'Urlaubsanträge'!$E$2:$E$201,"Beantragt"))</f>
        <v/>
      </c>
      <c r="E47" s="29">
        <f>IF($A47="","",COUNTIFS('Urlaubsanträge'!$B$2:$B$201,"&lt;&gt;",'Urlaubsanträge'!$C$2:$C$201,"&lt;="&amp;$A47,'Urlaubsanträge'!$D$2:$D$201,"&gt;="&amp;$A47,'Urlaubsanträge'!$E$2:$E$201,"Genehmigt",'Urlaubsanträge'!$G$2:$G$201,Einstellungen!$D$2))</f>
        <v/>
      </c>
      <c r="F47" s="29">
        <f>IF($A47="","",COUNTIFS('Urlaubsanträge'!$B$2:$B$201,"&lt;&gt;",'Urlaubsanträge'!$C$2:$C$201,"&lt;="&amp;$A47,'Urlaubsanträge'!$D$2:$D$201,"&gt;="&amp;$A47,'Urlaubsanträge'!$E$2:$E$201,"Genehmigt",'Urlaubsanträge'!$G$2:$G$201,Einstellungen!$D$3))</f>
        <v/>
      </c>
      <c r="G47" s="29">
        <f>IF($A47="","",COUNTIFS('Urlaubsanträge'!$B$2:$B$201,"&lt;&gt;",'Urlaubsanträge'!$C$2:$C$201,"&lt;="&amp;$A47,'Urlaubsanträge'!$D$2:$D$201,"&gt;="&amp;$A47,'Urlaubsanträge'!$E$2:$E$201,"Genehmigt",'Urlaubsanträge'!$G$2:$G$201,Einstellungen!$D$4))</f>
        <v/>
      </c>
      <c r="H47" s="29">
        <f>IF($A47="","",COUNTIFS('Urlaubsanträge'!$B$2:$B$201,"&lt;&gt;",'Urlaubsanträge'!$C$2:$C$201,"&lt;="&amp;$A47,'Urlaubsanträge'!$D$2:$D$201,"&gt;="&amp;$A47,'Urlaubsanträge'!$E$2:$E$201,"Genehmigt",'Urlaubsanträge'!$G$2:$G$201,Einstellungen!$D$5))</f>
        <v/>
      </c>
      <c r="I47" s="18">
        <f>IF($A47="","",IF(OR(E47&gt;Einstellungen!$B$5,F47&gt;Einstellungen!$B$6,G47&gt;Einstellungen!$B$7,H47&gt;Einstellungen!$B$8),"Grenzwert überschritten",""))</f>
        <v/>
      </c>
    </row>
    <row r="48">
      <c r="A48" s="34">
        <f>IF(OR(Einstellungen!$B$2="",Einstellungen!$B$3=""),"",IF(ROW()-5&lt;=Einstellungen!$B$3-Einstellungen!$B$2+1,Einstellungen!$B$2+ROW()-6,""))</f>
        <v/>
      </c>
      <c r="B48" s="22">
        <f>IF(A48="","",CHOOSE(WEEKDAY(A48,2),"Montag","Dienstag","Mittwoch","Donnerstag","Freitag","Samstag","Sonntag"))</f>
        <v/>
      </c>
      <c r="C48" s="29">
        <f>IF($A48="","",COUNTIFS('Urlaubsanträge'!$B$2:$B$201,"&lt;&gt;",'Urlaubsanträge'!$C$2:$C$201,"&lt;="&amp;$A48,'Urlaubsanträge'!$D$2:$D$201,"&gt;="&amp;$A48,'Urlaubsanträge'!$E$2:$E$201,"Genehmigt"))</f>
        <v/>
      </c>
      <c r="D48" s="29">
        <f>IF($A48="","",COUNTIFS('Urlaubsanträge'!$B$2:$B$201,"&lt;&gt;",'Urlaubsanträge'!$C$2:$C$201,"&lt;="&amp;$A48,'Urlaubsanträge'!$D$2:$D$201,"&gt;="&amp;$A48,'Urlaubsanträge'!$E$2:$E$201,"Beantragt"))</f>
        <v/>
      </c>
      <c r="E48" s="29">
        <f>IF($A48="","",COUNTIFS('Urlaubsanträge'!$B$2:$B$201,"&lt;&gt;",'Urlaubsanträge'!$C$2:$C$201,"&lt;="&amp;$A48,'Urlaubsanträge'!$D$2:$D$201,"&gt;="&amp;$A48,'Urlaubsanträge'!$E$2:$E$201,"Genehmigt",'Urlaubsanträge'!$G$2:$G$201,Einstellungen!$D$2))</f>
        <v/>
      </c>
      <c r="F48" s="29">
        <f>IF($A48="","",COUNTIFS('Urlaubsanträge'!$B$2:$B$201,"&lt;&gt;",'Urlaubsanträge'!$C$2:$C$201,"&lt;="&amp;$A48,'Urlaubsanträge'!$D$2:$D$201,"&gt;="&amp;$A48,'Urlaubsanträge'!$E$2:$E$201,"Genehmigt",'Urlaubsanträge'!$G$2:$G$201,Einstellungen!$D$3))</f>
        <v/>
      </c>
      <c r="G48" s="29">
        <f>IF($A48="","",COUNTIFS('Urlaubsanträge'!$B$2:$B$201,"&lt;&gt;",'Urlaubsanträge'!$C$2:$C$201,"&lt;="&amp;$A48,'Urlaubsanträge'!$D$2:$D$201,"&gt;="&amp;$A48,'Urlaubsanträge'!$E$2:$E$201,"Genehmigt",'Urlaubsanträge'!$G$2:$G$201,Einstellungen!$D$4))</f>
        <v/>
      </c>
      <c r="H48" s="29">
        <f>IF($A48="","",COUNTIFS('Urlaubsanträge'!$B$2:$B$201,"&lt;&gt;",'Urlaubsanträge'!$C$2:$C$201,"&lt;="&amp;$A48,'Urlaubsanträge'!$D$2:$D$201,"&gt;="&amp;$A48,'Urlaubsanträge'!$E$2:$E$201,"Genehmigt",'Urlaubsanträge'!$G$2:$G$201,Einstellungen!$D$5))</f>
        <v/>
      </c>
      <c r="I48" s="18">
        <f>IF($A48="","",IF(OR(E48&gt;Einstellungen!$B$5,F48&gt;Einstellungen!$B$6,G48&gt;Einstellungen!$B$7,H48&gt;Einstellungen!$B$8),"Grenzwert überschritten",""))</f>
        <v/>
      </c>
    </row>
    <row r="49">
      <c r="A49" s="34">
        <f>IF(OR(Einstellungen!$B$2="",Einstellungen!$B$3=""),"",IF(ROW()-5&lt;=Einstellungen!$B$3-Einstellungen!$B$2+1,Einstellungen!$B$2+ROW()-6,""))</f>
        <v/>
      </c>
      <c r="B49" s="22">
        <f>IF(A49="","",CHOOSE(WEEKDAY(A49,2),"Montag","Dienstag","Mittwoch","Donnerstag","Freitag","Samstag","Sonntag"))</f>
        <v/>
      </c>
      <c r="C49" s="29">
        <f>IF($A49="","",COUNTIFS('Urlaubsanträge'!$B$2:$B$201,"&lt;&gt;",'Urlaubsanträge'!$C$2:$C$201,"&lt;="&amp;$A49,'Urlaubsanträge'!$D$2:$D$201,"&gt;="&amp;$A49,'Urlaubsanträge'!$E$2:$E$201,"Genehmigt"))</f>
        <v/>
      </c>
      <c r="D49" s="29">
        <f>IF($A49="","",COUNTIFS('Urlaubsanträge'!$B$2:$B$201,"&lt;&gt;",'Urlaubsanträge'!$C$2:$C$201,"&lt;="&amp;$A49,'Urlaubsanträge'!$D$2:$D$201,"&gt;="&amp;$A49,'Urlaubsanträge'!$E$2:$E$201,"Beantragt"))</f>
        <v/>
      </c>
      <c r="E49" s="29">
        <f>IF($A49="","",COUNTIFS('Urlaubsanträge'!$B$2:$B$201,"&lt;&gt;",'Urlaubsanträge'!$C$2:$C$201,"&lt;="&amp;$A49,'Urlaubsanträge'!$D$2:$D$201,"&gt;="&amp;$A49,'Urlaubsanträge'!$E$2:$E$201,"Genehmigt",'Urlaubsanträge'!$G$2:$G$201,Einstellungen!$D$2))</f>
        <v/>
      </c>
      <c r="F49" s="29">
        <f>IF($A49="","",COUNTIFS('Urlaubsanträge'!$B$2:$B$201,"&lt;&gt;",'Urlaubsanträge'!$C$2:$C$201,"&lt;="&amp;$A49,'Urlaubsanträge'!$D$2:$D$201,"&gt;="&amp;$A49,'Urlaubsanträge'!$E$2:$E$201,"Genehmigt",'Urlaubsanträge'!$G$2:$G$201,Einstellungen!$D$3))</f>
        <v/>
      </c>
      <c r="G49" s="29">
        <f>IF($A49="","",COUNTIFS('Urlaubsanträge'!$B$2:$B$201,"&lt;&gt;",'Urlaubsanträge'!$C$2:$C$201,"&lt;="&amp;$A49,'Urlaubsanträge'!$D$2:$D$201,"&gt;="&amp;$A49,'Urlaubsanträge'!$E$2:$E$201,"Genehmigt",'Urlaubsanträge'!$G$2:$G$201,Einstellungen!$D$4))</f>
        <v/>
      </c>
      <c r="H49" s="29">
        <f>IF($A49="","",COUNTIFS('Urlaubsanträge'!$B$2:$B$201,"&lt;&gt;",'Urlaubsanträge'!$C$2:$C$201,"&lt;="&amp;$A49,'Urlaubsanträge'!$D$2:$D$201,"&gt;="&amp;$A49,'Urlaubsanträge'!$E$2:$E$201,"Genehmigt",'Urlaubsanträge'!$G$2:$G$201,Einstellungen!$D$5))</f>
        <v/>
      </c>
      <c r="I49" s="18">
        <f>IF($A49="","",IF(OR(E49&gt;Einstellungen!$B$5,F49&gt;Einstellungen!$B$6,G49&gt;Einstellungen!$B$7,H49&gt;Einstellungen!$B$8),"Grenzwert überschritten",""))</f>
        <v/>
      </c>
    </row>
    <row r="50">
      <c r="A50" s="34">
        <f>IF(OR(Einstellungen!$B$2="",Einstellungen!$B$3=""),"",IF(ROW()-5&lt;=Einstellungen!$B$3-Einstellungen!$B$2+1,Einstellungen!$B$2+ROW()-6,""))</f>
        <v/>
      </c>
      <c r="B50" s="22">
        <f>IF(A50="","",CHOOSE(WEEKDAY(A50,2),"Montag","Dienstag","Mittwoch","Donnerstag","Freitag","Samstag","Sonntag"))</f>
        <v/>
      </c>
      <c r="C50" s="29">
        <f>IF($A50="","",COUNTIFS('Urlaubsanträge'!$B$2:$B$201,"&lt;&gt;",'Urlaubsanträge'!$C$2:$C$201,"&lt;="&amp;$A50,'Urlaubsanträge'!$D$2:$D$201,"&gt;="&amp;$A50,'Urlaubsanträge'!$E$2:$E$201,"Genehmigt"))</f>
        <v/>
      </c>
      <c r="D50" s="29">
        <f>IF($A50="","",COUNTIFS('Urlaubsanträge'!$B$2:$B$201,"&lt;&gt;",'Urlaubsanträge'!$C$2:$C$201,"&lt;="&amp;$A50,'Urlaubsanträge'!$D$2:$D$201,"&gt;="&amp;$A50,'Urlaubsanträge'!$E$2:$E$201,"Beantragt"))</f>
        <v/>
      </c>
      <c r="E50" s="29">
        <f>IF($A50="","",COUNTIFS('Urlaubsanträge'!$B$2:$B$201,"&lt;&gt;",'Urlaubsanträge'!$C$2:$C$201,"&lt;="&amp;$A50,'Urlaubsanträge'!$D$2:$D$201,"&gt;="&amp;$A50,'Urlaubsanträge'!$E$2:$E$201,"Genehmigt",'Urlaubsanträge'!$G$2:$G$201,Einstellungen!$D$2))</f>
        <v/>
      </c>
      <c r="F50" s="29">
        <f>IF($A50="","",COUNTIFS('Urlaubsanträge'!$B$2:$B$201,"&lt;&gt;",'Urlaubsanträge'!$C$2:$C$201,"&lt;="&amp;$A50,'Urlaubsanträge'!$D$2:$D$201,"&gt;="&amp;$A50,'Urlaubsanträge'!$E$2:$E$201,"Genehmigt",'Urlaubsanträge'!$G$2:$G$201,Einstellungen!$D$3))</f>
        <v/>
      </c>
      <c r="G50" s="29">
        <f>IF($A50="","",COUNTIFS('Urlaubsanträge'!$B$2:$B$201,"&lt;&gt;",'Urlaubsanträge'!$C$2:$C$201,"&lt;="&amp;$A50,'Urlaubsanträge'!$D$2:$D$201,"&gt;="&amp;$A50,'Urlaubsanträge'!$E$2:$E$201,"Genehmigt",'Urlaubsanträge'!$G$2:$G$201,Einstellungen!$D$4))</f>
        <v/>
      </c>
      <c r="H50" s="29">
        <f>IF($A50="","",COUNTIFS('Urlaubsanträge'!$B$2:$B$201,"&lt;&gt;",'Urlaubsanträge'!$C$2:$C$201,"&lt;="&amp;$A50,'Urlaubsanträge'!$D$2:$D$201,"&gt;="&amp;$A50,'Urlaubsanträge'!$E$2:$E$201,"Genehmigt",'Urlaubsanträge'!$G$2:$G$201,Einstellungen!$D$5))</f>
        <v/>
      </c>
      <c r="I50" s="18">
        <f>IF($A50="","",IF(OR(E50&gt;Einstellungen!$B$5,F50&gt;Einstellungen!$B$6,G50&gt;Einstellungen!$B$7,H50&gt;Einstellungen!$B$8),"Grenzwert überschritten",""))</f>
        <v/>
      </c>
    </row>
    <row r="51">
      <c r="A51" s="34">
        <f>IF(OR(Einstellungen!$B$2="",Einstellungen!$B$3=""),"",IF(ROW()-5&lt;=Einstellungen!$B$3-Einstellungen!$B$2+1,Einstellungen!$B$2+ROW()-6,""))</f>
        <v/>
      </c>
      <c r="B51" s="22">
        <f>IF(A51="","",CHOOSE(WEEKDAY(A51,2),"Montag","Dienstag","Mittwoch","Donnerstag","Freitag","Samstag","Sonntag"))</f>
        <v/>
      </c>
      <c r="C51" s="29">
        <f>IF($A51="","",COUNTIFS('Urlaubsanträge'!$B$2:$B$201,"&lt;&gt;",'Urlaubsanträge'!$C$2:$C$201,"&lt;="&amp;$A51,'Urlaubsanträge'!$D$2:$D$201,"&gt;="&amp;$A51,'Urlaubsanträge'!$E$2:$E$201,"Genehmigt"))</f>
        <v/>
      </c>
      <c r="D51" s="29">
        <f>IF($A51="","",COUNTIFS('Urlaubsanträge'!$B$2:$B$201,"&lt;&gt;",'Urlaubsanträge'!$C$2:$C$201,"&lt;="&amp;$A51,'Urlaubsanträge'!$D$2:$D$201,"&gt;="&amp;$A51,'Urlaubsanträge'!$E$2:$E$201,"Beantragt"))</f>
        <v/>
      </c>
      <c r="E51" s="29">
        <f>IF($A51="","",COUNTIFS('Urlaubsanträge'!$B$2:$B$201,"&lt;&gt;",'Urlaubsanträge'!$C$2:$C$201,"&lt;="&amp;$A51,'Urlaubsanträge'!$D$2:$D$201,"&gt;="&amp;$A51,'Urlaubsanträge'!$E$2:$E$201,"Genehmigt",'Urlaubsanträge'!$G$2:$G$201,Einstellungen!$D$2))</f>
        <v/>
      </c>
      <c r="F51" s="29">
        <f>IF($A51="","",COUNTIFS('Urlaubsanträge'!$B$2:$B$201,"&lt;&gt;",'Urlaubsanträge'!$C$2:$C$201,"&lt;="&amp;$A51,'Urlaubsanträge'!$D$2:$D$201,"&gt;="&amp;$A51,'Urlaubsanträge'!$E$2:$E$201,"Genehmigt",'Urlaubsanträge'!$G$2:$G$201,Einstellungen!$D$3))</f>
        <v/>
      </c>
      <c r="G51" s="29">
        <f>IF($A51="","",COUNTIFS('Urlaubsanträge'!$B$2:$B$201,"&lt;&gt;",'Urlaubsanträge'!$C$2:$C$201,"&lt;="&amp;$A51,'Urlaubsanträge'!$D$2:$D$201,"&gt;="&amp;$A51,'Urlaubsanträge'!$E$2:$E$201,"Genehmigt",'Urlaubsanträge'!$G$2:$G$201,Einstellungen!$D$4))</f>
        <v/>
      </c>
      <c r="H51" s="29">
        <f>IF($A51="","",COUNTIFS('Urlaubsanträge'!$B$2:$B$201,"&lt;&gt;",'Urlaubsanträge'!$C$2:$C$201,"&lt;="&amp;$A51,'Urlaubsanträge'!$D$2:$D$201,"&gt;="&amp;$A51,'Urlaubsanträge'!$E$2:$E$201,"Genehmigt",'Urlaubsanträge'!$G$2:$G$201,Einstellungen!$D$5))</f>
        <v/>
      </c>
      <c r="I51" s="18">
        <f>IF($A51="","",IF(OR(E51&gt;Einstellungen!$B$5,F51&gt;Einstellungen!$B$6,G51&gt;Einstellungen!$B$7,H51&gt;Einstellungen!$B$8),"Grenzwert überschritten",""))</f>
        <v/>
      </c>
    </row>
    <row r="52">
      <c r="A52" s="34">
        <f>IF(OR(Einstellungen!$B$2="",Einstellungen!$B$3=""),"",IF(ROW()-5&lt;=Einstellungen!$B$3-Einstellungen!$B$2+1,Einstellungen!$B$2+ROW()-6,""))</f>
        <v/>
      </c>
      <c r="B52" s="22">
        <f>IF(A52="","",CHOOSE(WEEKDAY(A52,2),"Montag","Dienstag","Mittwoch","Donnerstag","Freitag","Samstag","Sonntag"))</f>
        <v/>
      </c>
      <c r="C52" s="29">
        <f>IF($A52="","",COUNTIFS('Urlaubsanträge'!$B$2:$B$201,"&lt;&gt;",'Urlaubsanträge'!$C$2:$C$201,"&lt;="&amp;$A52,'Urlaubsanträge'!$D$2:$D$201,"&gt;="&amp;$A52,'Urlaubsanträge'!$E$2:$E$201,"Genehmigt"))</f>
        <v/>
      </c>
      <c r="D52" s="29">
        <f>IF($A52="","",COUNTIFS('Urlaubsanträge'!$B$2:$B$201,"&lt;&gt;",'Urlaubsanträge'!$C$2:$C$201,"&lt;="&amp;$A52,'Urlaubsanträge'!$D$2:$D$201,"&gt;="&amp;$A52,'Urlaubsanträge'!$E$2:$E$201,"Beantragt"))</f>
        <v/>
      </c>
      <c r="E52" s="29">
        <f>IF($A52="","",COUNTIFS('Urlaubsanträge'!$B$2:$B$201,"&lt;&gt;",'Urlaubsanträge'!$C$2:$C$201,"&lt;="&amp;$A52,'Urlaubsanträge'!$D$2:$D$201,"&gt;="&amp;$A52,'Urlaubsanträge'!$E$2:$E$201,"Genehmigt",'Urlaubsanträge'!$G$2:$G$201,Einstellungen!$D$2))</f>
        <v/>
      </c>
      <c r="F52" s="29">
        <f>IF($A52="","",COUNTIFS('Urlaubsanträge'!$B$2:$B$201,"&lt;&gt;",'Urlaubsanträge'!$C$2:$C$201,"&lt;="&amp;$A52,'Urlaubsanträge'!$D$2:$D$201,"&gt;="&amp;$A52,'Urlaubsanträge'!$E$2:$E$201,"Genehmigt",'Urlaubsanträge'!$G$2:$G$201,Einstellungen!$D$3))</f>
        <v/>
      </c>
      <c r="G52" s="29">
        <f>IF($A52="","",COUNTIFS('Urlaubsanträge'!$B$2:$B$201,"&lt;&gt;",'Urlaubsanträge'!$C$2:$C$201,"&lt;="&amp;$A52,'Urlaubsanträge'!$D$2:$D$201,"&gt;="&amp;$A52,'Urlaubsanträge'!$E$2:$E$201,"Genehmigt",'Urlaubsanträge'!$G$2:$G$201,Einstellungen!$D$4))</f>
        <v/>
      </c>
      <c r="H52" s="29">
        <f>IF($A52="","",COUNTIFS('Urlaubsanträge'!$B$2:$B$201,"&lt;&gt;",'Urlaubsanträge'!$C$2:$C$201,"&lt;="&amp;$A52,'Urlaubsanträge'!$D$2:$D$201,"&gt;="&amp;$A52,'Urlaubsanträge'!$E$2:$E$201,"Genehmigt",'Urlaubsanträge'!$G$2:$G$201,Einstellungen!$D$5))</f>
        <v/>
      </c>
      <c r="I52" s="18">
        <f>IF($A52="","",IF(OR(E52&gt;Einstellungen!$B$5,F52&gt;Einstellungen!$B$6,G52&gt;Einstellungen!$B$7,H52&gt;Einstellungen!$B$8),"Grenzwert überschritten",""))</f>
        <v/>
      </c>
    </row>
    <row r="53">
      <c r="A53" s="34">
        <f>IF(OR(Einstellungen!$B$2="",Einstellungen!$B$3=""),"",IF(ROW()-5&lt;=Einstellungen!$B$3-Einstellungen!$B$2+1,Einstellungen!$B$2+ROW()-6,""))</f>
        <v/>
      </c>
      <c r="B53" s="22">
        <f>IF(A53="","",CHOOSE(WEEKDAY(A53,2),"Montag","Dienstag","Mittwoch","Donnerstag","Freitag","Samstag","Sonntag"))</f>
        <v/>
      </c>
      <c r="C53" s="29">
        <f>IF($A53="","",COUNTIFS('Urlaubsanträge'!$B$2:$B$201,"&lt;&gt;",'Urlaubsanträge'!$C$2:$C$201,"&lt;="&amp;$A53,'Urlaubsanträge'!$D$2:$D$201,"&gt;="&amp;$A53,'Urlaubsanträge'!$E$2:$E$201,"Genehmigt"))</f>
        <v/>
      </c>
      <c r="D53" s="29">
        <f>IF($A53="","",COUNTIFS('Urlaubsanträge'!$B$2:$B$201,"&lt;&gt;",'Urlaubsanträge'!$C$2:$C$201,"&lt;="&amp;$A53,'Urlaubsanträge'!$D$2:$D$201,"&gt;="&amp;$A53,'Urlaubsanträge'!$E$2:$E$201,"Beantragt"))</f>
        <v/>
      </c>
      <c r="E53" s="29">
        <f>IF($A53="","",COUNTIFS('Urlaubsanträge'!$B$2:$B$201,"&lt;&gt;",'Urlaubsanträge'!$C$2:$C$201,"&lt;="&amp;$A53,'Urlaubsanträge'!$D$2:$D$201,"&gt;="&amp;$A53,'Urlaubsanträge'!$E$2:$E$201,"Genehmigt",'Urlaubsanträge'!$G$2:$G$201,Einstellungen!$D$2))</f>
        <v/>
      </c>
      <c r="F53" s="29">
        <f>IF($A53="","",COUNTIFS('Urlaubsanträge'!$B$2:$B$201,"&lt;&gt;",'Urlaubsanträge'!$C$2:$C$201,"&lt;="&amp;$A53,'Urlaubsanträge'!$D$2:$D$201,"&gt;="&amp;$A53,'Urlaubsanträge'!$E$2:$E$201,"Genehmigt",'Urlaubsanträge'!$G$2:$G$201,Einstellungen!$D$3))</f>
        <v/>
      </c>
      <c r="G53" s="29">
        <f>IF($A53="","",COUNTIFS('Urlaubsanträge'!$B$2:$B$201,"&lt;&gt;",'Urlaubsanträge'!$C$2:$C$201,"&lt;="&amp;$A53,'Urlaubsanträge'!$D$2:$D$201,"&gt;="&amp;$A53,'Urlaubsanträge'!$E$2:$E$201,"Genehmigt",'Urlaubsanträge'!$G$2:$G$201,Einstellungen!$D$4))</f>
        <v/>
      </c>
      <c r="H53" s="29">
        <f>IF($A53="","",COUNTIFS('Urlaubsanträge'!$B$2:$B$201,"&lt;&gt;",'Urlaubsanträge'!$C$2:$C$201,"&lt;="&amp;$A53,'Urlaubsanträge'!$D$2:$D$201,"&gt;="&amp;$A53,'Urlaubsanträge'!$E$2:$E$201,"Genehmigt",'Urlaubsanträge'!$G$2:$G$201,Einstellungen!$D$5))</f>
        <v/>
      </c>
      <c r="I53" s="18">
        <f>IF($A53="","",IF(OR(E53&gt;Einstellungen!$B$5,F53&gt;Einstellungen!$B$6,G53&gt;Einstellungen!$B$7,H53&gt;Einstellungen!$B$8),"Grenzwert überschritten",""))</f>
        <v/>
      </c>
    </row>
    <row r="54">
      <c r="A54" s="34">
        <f>IF(OR(Einstellungen!$B$2="",Einstellungen!$B$3=""),"",IF(ROW()-5&lt;=Einstellungen!$B$3-Einstellungen!$B$2+1,Einstellungen!$B$2+ROW()-6,""))</f>
        <v/>
      </c>
      <c r="B54" s="22">
        <f>IF(A54="","",CHOOSE(WEEKDAY(A54,2),"Montag","Dienstag","Mittwoch","Donnerstag","Freitag","Samstag","Sonntag"))</f>
        <v/>
      </c>
      <c r="C54" s="29">
        <f>IF($A54="","",COUNTIFS('Urlaubsanträge'!$B$2:$B$201,"&lt;&gt;",'Urlaubsanträge'!$C$2:$C$201,"&lt;="&amp;$A54,'Urlaubsanträge'!$D$2:$D$201,"&gt;="&amp;$A54,'Urlaubsanträge'!$E$2:$E$201,"Genehmigt"))</f>
        <v/>
      </c>
      <c r="D54" s="29">
        <f>IF($A54="","",COUNTIFS('Urlaubsanträge'!$B$2:$B$201,"&lt;&gt;",'Urlaubsanträge'!$C$2:$C$201,"&lt;="&amp;$A54,'Urlaubsanträge'!$D$2:$D$201,"&gt;="&amp;$A54,'Urlaubsanträge'!$E$2:$E$201,"Beantragt"))</f>
        <v/>
      </c>
      <c r="E54" s="29">
        <f>IF($A54="","",COUNTIFS('Urlaubsanträge'!$B$2:$B$201,"&lt;&gt;",'Urlaubsanträge'!$C$2:$C$201,"&lt;="&amp;$A54,'Urlaubsanträge'!$D$2:$D$201,"&gt;="&amp;$A54,'Urlaubsanträge'!$E$2:$E$201,"Genehmigt",'Urlaubsanträge'!$G$2:$G$201,Einstellungen!$D$2))</f>
        <v/>
      </c>
      <c r="F54" s="29">
        <f>IF($A54="","",COUNTIFS('Urlaubsanträge'!$B$2:$B$201,"&lt;&gt;",'Urlaubsanträge'!$C$2:$C$201,"&lt;="&amp;$A54,'Urlaubsanträge'!$D$2:$D$201,"&gt;="&amp;$A54,'Urlaubsanträge'!$E$2:$E$201,"Genehmigt",'Urlaubsanträge'!$G$2:$G$201,Einstellungen!$D$3))</f>
        <v/>
      </c>
      <c r="G54" s="29">
        <f>IF($A54="","",COUNTIFS('Urlaubsanträge'!$B$2:$B$201,"&lt;&gt;",'Urlaubsanträge'!$C$2:$C$201,"&lt;="&amp;$A54,'Urlaubsanträge'!$D$2:$D$201,"&gt;="&amp;$A54,'Urlaubsanträge'!$E$2:$E$201,"Genehmigt",'Urlaubsanträge'!$G$2:$G$201,Einstellungen!$D$4))</f>
        <v/>
      </c>
      <c r="H54" s="29">
        <f>IF($A54="","",COUNTIFS('Urlaubsanträge'!$B$2:$B$201,"&lt;&gt;",'Urlaubsanträge'!$C$2:$C$201,"&lt;="&amp;$A54,'Urlaubsanträge'!$D$2:$D$201,"&gt;="&amp;$A54,'Urlaubsanträge'!$E$2:$E$201,"Genehmigt",'Urlaubsanträge'!$G$2:$G$201,Einstellungen!$D$5))</f>
        <v/>
      </c>
      <c r="I54" s="18">
        <f>IF($A54="","",IF(OR(E54&gt;Einstellungen!$B$5,F54&gt;Einstellungen!$B$6,G54&gt;Einstellungen!$B$7,H54&gt;Einstellungen!$B$8),"Grenzwert überschritten",""))</f>
        <v/>
      </c>
    </row>
    <row r="55">
      <c r="A55" s="34">
        <f>IF(OR(Einstellungen!$B$2="",Einstellungen!$B$3=""),"",IF(ROW()-5&lt;=Einstellungen!$B$3-Einstellungen!$B$2+1,Einstellungen!$B$2+ROW()-6,""))</f>
        <v/>
      </c>
      <c r="B55" s="22">
        <f>IF(A55="","",CHOOSE(WEEKDAY(A55,2),"Montag","Dienstag","Mittwoch","Donnerstag","Freitag","Samstag","Sonntag"))</f>
        <v/>
      </c>
      <c r="C55" s="29">
        <f>IF($A55="","",COUNTIFS('Urlaubsanträge'!$B$2:$B$201,"&lt;&gt;",'Urlaubsanträge'!$C$2:$C$201,"&lt;="&amp;$A55,'Urlaubsanträge'!$D$2:$D$201,"&gt;="&amp;$A55,'Urlaubsanträge'!$E$2:$E$201,"Genehmigt"))</f>
        <v/>
      </c>
      <c r="D55" s="29">
        <f>IF($A55="","",COUNTIFS('Urlaubsanträge'!$B$2:$B$201,"&lt;&gt;",'Urlaubsanträge'!$C$2:$C$201,"&lt;="&amp;$A55,'Urlaubsanträge'!$D$2:$D$201,"&gt;="&amp;$A55,'Urlaubsanträge'!$E$2:$E$201,"Beantragt"))</f>
        <v/>
      </c>
      <c r="E55" s="29">
        <f>IF($A55="","",COUNTIFS('Urlaubsanträge'!$B$2:$B$201,"&lt;&gt;",'Urlaubsanträge'!$C$2:$C$201,"&lt;="&amp;$A55,'Urlaubsanträge'!$D$2:$D$201,"&gt;="&amp;$A55,'Urlaubsanträge'!$E$2:$E$201,"Genehmigt",'Urlaubsanträge'!$G$2:$G$201,Einstellungen!$D$2))</f>
        <v/>
      </c>
      <c r="F55" s="29">
        <f>IF($A55="","",COUNTIFS('Urlaubsanträge'!$B$2:$B$201,"&lt;&gt;",'Urlaubsanträge'!$C$2:$C$201,"&lt;="&amp;$A55,'Urlaubsanträge'!$D$2:$D$201,"&gt;="&amp;$A55,'Urlaubsanträge'!$E$2:$E$201,"Genehmigt",'Urlaubsanträge'!$G$2:$G$201,Einstellungen!$D$3))</f>
        <v/>
      </c>
      <c r="G55" s="29">
        <f>IF($A55="","",COUNTIFS('Urlaubsanträge'!$B$2:$B$201,"&lt;&gt;",'Urlaubsanträge'!$C$2:$C$201,"&lt;="&amp;$A55,'Urlaubsanträge'!$D$2:$D$201,"&gt;="&amp;$A55,'Urlaubsanträge'!$E$2:$E$201,"Genehmigt",'Urlaubsanträge'!$G$2:$G$201,Einstellungen!$D$4))</f>
        <v/>
      </c>
      <c r="H55" s="29">
        <f>IF($A55="","",COUNTIFS('Urlaubsanträge'!$B$2:$B$201,"&lt;&gt;",'Urlaubsanträge'!$C$2:$C$201,"&lt;="&amp;$A55,'Urlaubsanträge'!$D$2:$D$201,"&gt;="&amp;$A55,'Urlaubsanträge'!$E$2:$E$201,"Genehmigt",'Urlaubsanträge'!$G$2:$G$201,Einstellungen!$D$5))</f>
        <v/>
      </c>
      <c r="I55" s="18">
        <f>IF($A55="","",IF(OR(E55&gt;Einstellungen!$B$5,F55&gt;Einstellungen!$B$6,G55&gt;Einstellungen!$B$7,H55&gt;Einstellungen!$B$8),"Grenzwert überschritten",""))</f>
        <v/>
      </c>
    </row>
    <row r="56">
      <c r="A56" s="34">
        <f>IF(OR(Einstellungen!$B$2="",Einstellungen!$B$3=""),"",IF(ROW()-5&lt;=Einstellungen!$B$3-Einstellungen!$B$2+1,Einstellungen!$B$2+ROW()-6,""))</f>
        <v/>
      </c>
      <c r="B56" s="22">
        <f>IF(A56="","",CHOOSE(WEEKDAY(A56,2),"Montag","Dienstag","Mittwoch","Donnerstag","Freitag","Samstag","Sonntag"))</f>
        <v/>
      </c>
      <c r="C56" s="29">
        <f>IF($A56="","",COUNTIFS('Urlaubsanträge'!$B$2:$B$201,"&lt;&gt;",'Urlaubsanträge'!$C$2:$C$201,"&lt;="&amp;$A56,'Urlaubsanträge'!$D$2:$D$201,"&gt;="&amp;$A56,'Urlaubsanträge'!$E$2:$E$201,"Genehmigt"))</f>
        <v/>
      </c>
      <c r="D56" s="29">
        <f>IF($A56="","",COUNTIFS('Urlaubsanträge'!$B$2:$B$201,"&lt;&gt;",'Urlaubsanträge'!$C$2:$C$201,"&lt;="&amp;$A56,'Urlaubsanträge'!$D$2:$D$201,"&gt;="&amp;$A56,'Urlaubsanträge'!$E$2:$E$201,"Beantragt"))</f>
        <v/>
      </c>
      <c r="E56" s="29">
        <f>IF($A56="","",COUNTIFS('Urlaubsanträge'!$B$2:$B$201,"&lt;&gt;",'Urlaubsanträge'!$C$2:$C$201,"&lt;="&amp;$A56,'Urlaubsanträge'!$D$2:$D$201,"&gt;="&amp;$A56,'Urlaubsanträge'!$E$2:$E$201,"Genehmigt",'Urlaubsanträge'!$G$2:$G$201,Einstellungen!$D$2))</f>
        <v/>
      </c>
      <c r="F56" s="29">
        <f>IF($A56="","",COUNTIFS('Urlaubsanträge'!$B$2:$B$201,"&lt;&gt;",'Urlaubsanträge'!$C$2:$C$201,"&lt;="&amp;$A56,'Urlaubsanträge'!$D$2:$D$201,"&gt;="&amp;$A56,'Urlaubsanträge'!$E$2:$E$201,"Genehmigt",'Urlaubsanträge'!$G$2:$G$201,Einstellungen!$D$3))</f>
        <v/>
      </c>
      <c r="G56" s="29">
        <f>IF($A56="","",COUNTIFS('Urlaubsanträge'!$B$2:$B$201,"&lt;&gt;",'Urlaubsanträge'!$C$2:$C$201,"&lt;="&amp;$A56,'Urlaubsanträge'!$D$2:$D$201,"&gt;="&amp;$A56,'Urlaubsanträge'!$E$2:$E$201,"Genehmigt",'Urlaubsanträge'!$G$2:$G$201,Einstellungen!$D$4))</f>
        <v/>
      </c>
      <c r="H56" s="29">
        <f>IF($A56="","",COUNTIFS('Urlaubsanträge'!$B$2:$B$201,"&lt;&gt;",'Urlaubsanträge'!$C$2:$C$201,"&lt;="&amp;$A56,'Urlaubsanträge'!$D$2:$D$201,"&gt;="&amp;$A56,'Urlaubsanträge'!$E$2:$E$201,"Genehmigt",'Urlaubsanträge'!$G$2:$G$201,Einstellungen!$D$5))</f>
        <v/>
      </c>
      <c r="I56" s="18">
        <f>IF($A56="","",IF(OR(E56&gt;Einstellungen!$B$5,F56&gt;Einstellungen!$B$6,G56&gt;Einstellungen!$B$7,H56&gt;Einstellungen!$B$8),"Grenzwert überschritten",""))</f>
        <v/>
      </c>
    </row>
    <row r="57">
      <c r="A57" s="34">
        <f>IF(OR(Einstellungen!$B$2="",Einstellungen!$B$3=""),"",IF(ROW()-5&lt;=Einstellungen!$B$3-Einstellungen!$B$2+1,Einstellungen!$B$2+ROW()-6,""))</f>
        <v/>
      </c>
      <c r="B57" s="22">
        <f>IF(A57="","",CHOOSE(WEEKDAY(A57,2),"Montag","Dienstag","Mittwoch","Donnerstag","Freitag","Samstag","Sonntag"))</f>
        <v/>
      </c>
      <c r="C57" s="29">
        <f>IF($A57="","",COUNTIFS('Urlaubsanträge'!$B$2:$B$201,"&lt;&gt;",'Urlaubsanträge'!$C$2:$C$201,"&lt;="&amp;$A57,'Urlaubsanträge'!$D$2:$D$201,"&gt;="&amp;$A57,'Urlaubsanträge'!$E$2:$E$201,"Genehmigt"))</f>
        <v/>
      </c>
      <c r="D57" s="29">
        <f>IF($A57="","",COUNTIFS('Urlaubsanträge'!$B$2:$B$201,"&lt;&gt;",'Urlaubsanträge'!$C$2:$C$201,"&lt;="&amp;$A57,'Urlaubsanträge'!$D$2:$D$201,"&gt;="&amp;$A57,'Urlaubsanträge'!$E$2:$E$201,"Beantragt"))</f>
        <v/>
      </c>
      <c r="E57" s="29">
        <f>IF($A57="","",COUNTIFS('Urlaubsanträge'!$B$2:$B$201,"&lt;&gt;",'Urlaubsanträge'!$C$2:$C$201,"&lt;="&amp;$A57,'Urlaubsanträge'!$D$2:$D$201,"&gt;="&amp;$A57,'Urlaubsanträge'!$E$2:$E$201,"Genehmigt",'Urlaubsanträge'!$G$2:$G$201,Einstellungen!$D$2))</f>
        <v/>
      </c>
      <c r="F57" s="29">
        <f>IF($A57="","",COUNTIFS('Urlaubsanträge'!$B$2:$B$201,"&lt;&gt;",'Urlaubsanträge'!$C$2:$C$201,"&lt;="&amp;$A57,'Urlaubsanträge'!$D$2:$D$201,"&gt;="&amp;$A57,'Urlaubsanträge'!$E$2:$E$201,"Genehmigt",'Urlaubsanträge'!$G$2:$G$201,Einstellungen!$D$3))</f>
        <v/>
      </c>
      <c r="G57" s="29">
        <f>IF($A57="","",COUNTIFS('Urlaubsanträge'!$B$2:$B$201,"&lt;&gt;",'Urlaubsanträge'!$C$2:$C$201,"&lt;="&amp;$A57,'Urlaubsanträge'!$D$2:$D$201,"&gt;="&amp;$A57,'Urlaubsanträge'!$E$2:$E$201,"Genehmigt",'Urlaubsanträge'!$G$2:$G$201,Einstellungen!$D$4))</f>
        <v/>
      </c>
      <c r="H57" s="29">
        <f>IF($A57="","",COUNTIFS('Urlaubsanträge'!$B$2:$B$201,"&lt;&gt;",'Urlaubsanträge'!$C$2:$C$201,"&lt;="&amp;$A57,'Urlaubsanträge'!$D$2:$D$201,"&gt;="&amp;$A57,'Urlaubsanträge'!$E$2:$E$201,"Genehmigt",'Urlaubsanträge'!$G$2:$G$201,Einstellungen!$D$5))</f>
        <v/>
      </c>
      <c r="I57" s="18">
        <f>IF($A57="","",IF(OR(E57&gt;Einstellungen!$B$5,F57&gt;Einstellungen!$B$6,G57&gt;Einstellungen!$B$7,H57&gt;Einstellungen!$B$8),"Grenzwert überschritten",""))</f>
        <v/>
      </c>
    </row>
    <row r="58">
      <c r="A58" s="34">
        <f>IF(OR(Einstellungen!$B$2="",Einstellungen!$B$3=""),"",IF(ROW()-5&lt;=Einstellungen!$B$3-Einstellungen!$B$2+1,Einstellungen!$B$2+ROW()-6,""))</f>
        <v/>
      </c>
      <c r="B58" s="22">
        <f>IF(A58="","",CHOOSE(WEEKDAY(A58,2),"Montag","Dienstag","Mittwoch","Donnerstag","Freitag","Samstag","Sonntag"))</f>
        <v/>
      </c>
      <c r="C58" s="29">
        <f>IF($A58="","",COUNTIFS('Urlaubsanträge'!$B$2:$B$201,"&lt;&gt;",'Urlaubsanträge'!$C$2:$C$201,"&lt;="&amp;$A58,'Urlaubsanträge'!$D$2:$D$201,"&gt;="&amp;$A58,'Urlaubsanträge'!$E$2:$E$201,"Genehmigt"))</f>
        <v/>
      </c>
      <c r="D58" s="29">
        <f>IF($A58="","",COUNTIFS('Urlaubsanträge'!$B$2:$B$201,"&lt;&gt;",'Urlaubsanträge'!$C$2:$C$201,"&lt;="&amp;$A58,'Urlaubsanträge'!$D$2:$D$201,"&gt;="&amp;$A58,'Urlaubsanträge'!$E$2:$E$201,"Beantragt"))</f>
        <v/>
      </c>
      <c r="E58" s="29">
        <f>IF($A58="","",COUNTIFS('Urlaubsanträge'!$B$2:$B$201,"&lt;&gt;",'Urlaubsanträge'!$C$2:$C$201,"&lt;="&amp;$A58,'Urlaubsanträge'!$D$2:$D$201,"&gt;="&amp;$A58,'Urlaubsanträge'!$E$2:$E$201,"Genehmigt",'Urlaubsanträge'!$G$2:$G$201,Einstellungen!$D$2))</f>
        <v/>
      </c>
      <c r="F58" s="29">
        <f>IF($A58="","",COUNTIFS('Urlaubsanträge'!$B$2:$B$201,"&lt;&gt;",'Urlaubsanträge'!$C$2:$C$201,"&lt;="&amp;$A58,'Urlaubsanträge'!$D$2:$D$201,"&gt;="&amp;$A58,'Urlaubsanträge'!$E$2:$E$201,"Genehmigt",'Urlaubsanträge'!$G$2:$G$201,Einstellungen!$D$3))</f>
        <v/>
      </c>
      <c r="G58" s="29">
        <f>IF($A58="","",COUNTIFS('Urlaubsanträge'!$B$2:$B$201,"&lt;&gt;",'Urlaubsanträge'!$C$2:$C$201,"&lt;="&amp;$A58,'Urlaubsanträge'!$D$2:$D$201,"&gt;="&amp;$A58,'Urlaubsanträge'!$E$2:$E$201,"Genehmigt",'Urlaubsanträge'!$G$2:$G$201,Einstellungen!$D$4))</f>
        <v/>
      </c>
      <c r="H58" s="29">
        <f>IF($A58="","",COUNTIFS('Urlaubsanträge'!$B$2:$B$201,"&lt;&gt;",'Urlaubsanträge'!$C$2:$C$201,"&lt;="&amp;$A58,'Urlaubsanträge'!$D$2:$D$201,"&gt;="&amp;$A58,'Urlaubsanträge'!$E$2:$E$201,"Genehmigt",'Urlaubsanträge'!$G$2:$G$201,Einstellungen!$D$5))</f>
        <v/>
      </c>
      <c r="I58" s="18">
        <f>IF($A58="","",IF(OR(E58&gt;Einstellungen!$B$5,F58&gt;Einstellungen!$B$6,G58&gt;Einstellungen!$B$7,H58&gt;Einstellungen!$B$8),"Grenzwert überschritten",""))</f>
        <v/>
      </c>
    </row>
    <row r="59">
      <c r="A59" s="34">
        <f>IF(OR(Einstellungen!$B$2="",Einstellungen!$B$3=""),"",IF(ROW()-5&lt;=Einstellungen!$B$3-Einstellungen!$B$2+1,Einstellungen!$B$2+ROW()-6,""))</f>
        <v/>
      </c>
      <c r="B59" s="22">
        <f>IF(A59="","",CHOOSE(WEEKDAY(A59,2),"Montag","Dienstag","Mittwoch","Donnerstag","Freitag","Samstag","Sonntag"))</f>
        <v/>
      </c>
      <c r="C59" s="29">
        <f>IF($A59="","",COUNTIFS('Urlaubsanträge'!$B$2:$B$201,"&lt;&gt;",'Urlaubsanträge'!$C$2:$C$201,"&lt;="&amp;$A59,'Urlaubsanträge'!$D$2:$D$201,"&gt;="&amp;$A59,'Urlaubsanträge'!$E$2:$E$201,"Genehmigt"))</f>
        <v/>
      </c>
      <c r="D59" s="29">
        <f>IF($A59="","",COUNTIFS('Urlaubsanträge'!$B$2:$B$201,"&lt;&gt;",'Urlaubsanträge'!$C$2:$C$201,"&lt;="&amp;$A59,'Urlaubsanträge'!$D$2:$D$201,"&gt;="&amp;$A59,'Urlaubsanträge'!$E$2:$E$201,"Beantragt"))</f>
        <v/>
      </c>
      <c r="E59" s="29">
        <f>IF($A59="","",COUNTIFS('Urlaubsanträge'!$B$2:$B$201,"&lt;&gt;",'Urlaubsanträge'!$C$2:$C$201,"&lt;="&amp;$A59,'Urlaubsanträge'!$D$2:$D$201,"&gt;="&amp;$A59,'Urlaubsanträge'!$E$2:$E$201,"Genehmigt",'Urlaubsanträge'!$G$2:$G$201,Einstellungen!$D$2))</f>
        <v/>
      </c>
      <c r="F59" s="29">
        <f>IF($A59="","",COUNTIFS('Urlaubsanträge'!$B$2:$B$201,"&lt;&gt;",'Urlaubsanträge'!$C$2:$C$201,"&lt;="&amp;$A59,'Urlaubsanträge'!$D$2:$D$201,"&gt;="&amp;$A59,'Urlaubsanträge'!$E$2:$E$201,"Genehmigt",'Urlaubsanträge'!$G$2:$G$201,Einstellungen!$D$3))</f>
        <v/>
      </c>
      <c r="G59" s="29">
        <f>IF($A59="","",COUNTIFS('Urlaubsanträge'!$B$2:$B$201,"&lt;&gt;",'Urlaubsanträge'!$C$2:$C$201,"&lt;="&amp;$A59,'Urlaubsanträge'!$D$2:$D$201,"&gt;="&amp;$A59,'Urlaubsanträge'!$E$2:$E$201,"Genehmigt",'Urlaubsanträge'!$G$2:$G$201,Einstellungen!$D$4))</f>
        <v/>
      </c>
      <c r="H59" s="29">
        <f>IF($A59="","",COUNTIFS('Urlaubsanträge'!$B$2:$B$201,"&lt;&gt;",'Urlaubsanträge'!$C$2:$C$201,"&lt;="&amp;$A59,'Urlaubsanträge'!$D$2:$D$201,"&gt;="&amp;$A59,'Urlaubsanträge'!$E$2:$E$201,"Genehmigt",'Urlaubsanträge'!$G$2:$G$201,Einstellungen!$D$5))</f>
        <v/>
      </c>
      <c r="I59" s="18">
        <f>IF($A59="","",IF(OR(E59&gt;Einstellungen!$B$5,F59&gt;Einstellungen!$B$6,G59&gt;Einstellungen!$B$7,H59&gt;Einstellungen!$B$8),"Grenzwert überschritten",""))</f>
        <v/>
      </c>
    </row>
    <row r="60">
      <c r="A60" s="34">
        <f>IF(OR(Einstellungen!$B$2="",Einstellungen!$B$3=""),"",IF(ROW()-5&lt;=Einstellungen!$B$3-Einstellungen!$B$2+1,Einstellungen!$B$2+ROW()-6,""))</f>
        <v/>
      </c>
      <c r="B60" s="22">
        <f>IF(A60="","",CHOOSE(WEEKDAY(A60,2),"Montag","Dienstag","Mittwoch","Donnerstag","Freitag","Samstag","Sonntag"))</f>
        <v/>
      </c>
      <c r="C60" s="29">
        <f>IF($A60="","",COUNTIFS('Urlaubsanträge'!$B$2:$B$201,"&lt;&gt;",'Urlaubsanträge'!$C$2:$C$201,"&lt;="&amp;$A60,'Urlaubsanträge'!$D$2:$D$201,"&gt;="&amp;$A60,'Urlaubsanträge'!$E$2:$E$201,"Genehmigt"))</f>
        <v/>
      </c>
      <c r="D60" s="29">
        <f>IF($A60="","",COUNTIFS('Urlaubsanträge'!$B$2:$B$201,"&lt;&gt;",'Urlaubsanträge'!$C$2:$C$201,"&lt;="&amp;$A60,'Urlaubsanträge'!$D$2:$D$201,"&gt;="&amp;$A60,'Urlaubsanträge'!$E$2:$E$201,"Beantragt"))</f>
        <v/>
      </c>
      <c r="E60" s="29">
        <f>IF($A60="","",COUNTIFS('Urlaubsanträge'!$B$2:$B$201,"&lt;&gt;",'Urlaubsanträge'!$C$2:$C$201,"&lt;="&amp;$A60,'Urlaubsanträge'!$D$2:$D$201,"&gt;="&amp;$A60,'Urlaubsanträge'!$E$2:$E$201,"Genehmigt",'Urlaubsanträge'!$G$2:$G$201,Einstellungen!$D$2))</f>
        <v/>
      </c>
      <c r="F60" s="29">
        <f>IF($A60="","",COUNTIFS('Urlaubsanträge'!$B$2:$B$201,"&lt;&gt;",'Urlaubsanträge'!$C$2:$C$201,"&lt;="&amp;$A60,'Urlaubsanträge'!$D$2:$D$201,"&gt;="&amp;$A60,'Urlaubsanträge'!$E$2:$E$201,"Genehmigt",'Urlaubsanträge'!$G$2:$G$201,Einstellungen!$D$3))</f>
        <v/>
      </c>
      <c r="G60" s="29">
        <f>IF($A60="","",COUNTIFS('Urlaubsanträge'!$B$2:$B$201,"&lt;&gt;",'Urlaubsanträge'!$C$2:$C$201,"&lt;="&amp;$A60,'Urlaubsanträge'!$D$2:$D$201,"&gt;="&amp;$A60,'Urlaubsanträge'!$E$2:$E$201,"Genehmigt",'Urlaubsanträge'!$G$2:$G$201,Einstellungen!$D$4))</f>
        <v/>
      </c>
      <c r="H60" s="29">
        <f>IF($A60="","",COUNTIFS('Urlaubsanträge'!$B$2:$B$201,"&lt;&gt;",'Urlaubsanträge'!$C$2:$C$201,"&lt;="&amp;$A60,'Urlaubsanträge'!$D$2:$D$201,"&gt;="&amp;$A60,'Urlaubsanträge'!$E$2:$E$201,"Genehmigt",'Urlaubsanträge'!$G$2:$G$201,Einstellungen!$D$5))</f>
        <v/>
      </c>
      <c r="I60" s="18">
        <f>IF($A60="","",IF(OR(E60&gt;Einstellungen!$B$5,F60&gt;Einstellungen!$B$6,G60&gt;Einstellungen!$B$7,H60&gt;Einstellungen!$B$8),"Grenzwert überschritten",""))</f>
        <v/>
      </c>
    </row>
    <row r="61">
      <c r="A61" s="34">
        <f>IF(OR(Einstellungen!$B$2="",Einstellungen!$B$3=""),"",IF(ROW()-5&lt;=Einstellungen!$B$3-Einstellungen!$B$2+1,Einstellungen!$B$2+ROW()-6,""))</f>
        <v/>
      </c>
      <c r="B61" s="22">
        <f>IF(A61="","",CHOOSE(WEEKDAY(A61,2),"Montag","Dienstag","Mittwoch","Donnerstag","Freitag","Samstag","Sonntag"))</f>
        <v/>
      </c>
      <c r="C61" s="29">
        <f>IF($A61="","",COUNTIFS('Urlaubsanträge'!$B$2:$B$201,"&lt;&gt;",'Urlaubsanträge'!$C$2:$C$201,"&lt;="&amp;$A61,'Urlaubsanträge'!$D$2:$D$201,"&gt;="&amp;$A61,'Urlaubsanträge'!$E$2:$E$201,"Genehmigt"))</f>
        <v/>
      </c>
      <c r="D61" s="29">
        <f>IF($A61="","",COUNTIFS('Urlaubsanträge'!$B$2:$B$201,"&lt;&gt;",'Urlaubsanträge'!$C$2:$C$201,"&lt;="&amp;$A61,'Urlaubsanträge'!$D$2:$D$201,"&gt;="&amp;$A61,'Urlaubsanträge'!$E$2:$E$201,"Beantragt"))</f>
        <v/>
      </c>
      <c r="E61" s="29">
        <f>IF($A61="","",COUNTIFS('Urlaubsanträge'!$B$2:$B$201,"&lt;&gt;",'Urlaubsanträge'!$C$2:$C$201,"&lt;="&amp;$A61,'Urlaubsanträge'!$D$2:$D$201,"&gt;="&amp;$A61,'Urlaubsanträge'!$E$2:$E$201,"Genehmigt",'Urlaubsanträge'!$G$2:$G$201,Einstellungen!$D$2))</f>
        <v/>
      </c>
      <c r="F61" s="29">
        <f>IF($A61="","",COUNTIFS('Urlaubsanträge'!$B$2:$B$201,"&lt;&gt;",'Urlaubsanträge'!$C$2:$C$201,"&lt;="&amp;$A61,'Urlaubsanträge'!$D$2:$D$201,"&gt;="&amp;$A61,'Urlaubsanträge'!$E$2:$E$201,"Genehmigt",'Urlaubsanträge'!$G$2:$G$201,Einstellungen!$D$3))</f>
        <v/>
      </c>
      <c r="G61" s="29">
        <f>IF($A61="","",COUNTIFS('Urlaubsanträge'!$B$2:$B$201,"&lt;&gt;",'Urlaubsanträge'!$C$2:$C$201,"&lt;="&amp;$A61,'Urlaubsanträge'!$D$2:$D$201,"&gt;="&amp;$A61,'Urlaubsanträge'!$E$2:$E$201,"Genehmigt",'Urlaubsanträge'!$G$2:$G$201,Einstellungen!$D$4))</f>
        <v/>
      </c>
      <c r="H61" s="29">
        <f>IF($A61="","",COUNTIFS('Urlaubsanträge'!$B$2:$B$201,"&lt;&gt;",'Urlaubsanträge'!$C$2:$C$201,"&lt;="&amp;$A61,'Urlaubsanträge'!$D$2:$D$201,"&gt;="&amp;$A61,'Urlaubsanträge'!$E$2:$E$201,"Genehmigt",'Urlaubsanträge'!$G$2:$G$201,Einstellungen!$D$5))</f>
        <v/>
      </c>
      <c r="I61" s="18">
        <f>IF($A61="","",IF(OR(E61&gt;Einstellungen!$B$5,F61&gt;Einstellungen!$B$6,G61&gt;Einstellungen!$B$7,H61&gt;Einstellungen!$B$8),"Grenzwert überschritten",""))</f>
        <v/>
      </c>
    </row>
    <row r="62">
      <c r="A62" s="34">
        <f>IF(OR(Einstellungen!$B$2="",Einstellungen!$B$3=""),"",IF(ROW()-5&lt;=Einstellungen!$B$3-Einstellungen!$B$2+1,Einstellungen!$B$2+ROW()-6,""))</f>
        <v/>
      </c>
      <c r="B62" s="22">
        <f>IF(A62="","",CHOOSE(WEEKDAY(A62,2),"Montag","Dienstag","Mittwoch","Donnerstag","Freitag","Samstag","Sonntag"))</f>
        <v/>
      </c>
      <c r="C62" s="29">
        <f>IF($A62="","",COUNTIFS('Urlaubsanträge'!$B$2:$B$201,"&lt;&gt;",'Urlaubsanträge'!$C$2:$C$201,"&lt;="&amp;$A62,'Urlaubsanträge'!$D$2:$D$201,"&gt;="&amp;$A62,'Urlaubsanträge'!$E$2:$E$201,"Genehmigt"))</f>
        <v/>
      </c>
      <c r="D62" s="29">
        <f>IF($A62="","",COUNTIFS('Urlaubsanträge'!$B$2:$B$201,"&lt;&gt;",'Urlaubsanträge'!$C$2:$C$201,"&lt;="&amp;$A62,'Urlaubsanträge'!$D$2:$D$201,"&gt;="&amp;$A62,'Urlaubsanträge'!$E$2:$E$201,"Beantragt"))</f>
        <v/>
      </c>
      <c r="E62" s="29">
        <f>IF($A62="","",COUNTIFS('Urlaubsanträge'!$B$2:$B$201,"&lt;&gt;",'Urlaubsanträge'!$C$2:$C$201,"&lt;="&amp;$A62,'Urlaubsanträge'!$D$2:$D$201,"&gt;="&amp;$A62,'Urlaubsanträge'!$E$2:$E$201,"Genehmigt",'Urlaubsanträge'!$G$2:$G$201,Einstellungen!$D$2))</f>
        <v/>
      </c>
      <c r="F62" s="29">
        <f>IF($A62="","",COUNTIFS('Urlaubsanträge'!$B$2:$B$201,"&lt;&gt;",'Urlaubsanträge'!$C$2:$C$201,"&lt;="&amp;$A62,'Urlaubsanträge'!$D$2:$D$201,"&gt;="&amp;$A62,'Urlaubsanträge'!$E$2:$E$201,"Genehmigt",'Urlaubsanträge'!$G$2:$G$201,Einstellungen!$D$3))</f>
        <v/>
      </c>
      <c r="G62" s="29">
        <f>IF($A62="","",COUNTIFS('Urlaubsanträge'!$B$2:$B$201,"&lt;&gt;",'Urlaubsanträge'!$C$2:$C$201,"&lt;="&amp;$A62,'Urlaubsanträge'!$D$2:$D$201,"&gt;="&amp;$A62,'Urlaubsanträge'!$E$2:$E$201,"Genehmigt",'Urlaubsanträge'!$G$2:$G$201,Einstellungen!$D$4))</f>
        <v/>
      </c>
      <c r="H62" s="29">
        <f>IF($A62="","",COUNTIFS('Urlaubsanträge'!$B$2:$B$201,"&lt;&gt;",'Urlaubsanträge'!$C$2:$C$201,"&lt;="&amp;$A62,'Urlaubsanträge'!$D$2:$D$201,"&gt;="&amp;$A62,'Urlaubsanträge'!$E$2:$E$201,"Genehmigt",'Urlaubsanträge'!$G$2:$G$201,Einstellungen!$D$5))</f>
        <v/>
      </c>
      <c r="I62" s="18">
        <f>IF($A62="","",IF(OR(E62&gt;Einstellungen!$B$5,F62&gt;Einstellungen!$B$6,G62&gt;Einstellungen!$B$7,H62&gt;Einstellungen!$B$8),"Grenzwert überschritten",""))</f>
        <v/>
      </c>
    </row>
    <row r="63">
      <c r="A63" s="34">
        <f>IF(OR(Einstellungen!$B$2="",Einstellungen!$B$3=""),"",IF(ROW()-5&lt;=Einstellungen!$B$3-Einstellungen!$B$2+1,Einstellungen!$B$2+ROW()-6,""))</f>
        <v/>
      </c>
      <c r="B63" s="22">
        <f>IF(A63="","",CHOOSE(WEEKDAY(A63,2),"Montag","Dienstag","Mittwoch","Donnerstag","Freitag","Samstag","Sonntag"))</f>
        <v/>
      </c>
      <c r="C63" s="29">
        <f>IF($A63="","",COUNTIFS('Urlaubsanträge'!$B$2:$B$201,"&lt;&gt;",'Urlaubsanträge'!$C$2:$C$201,"&lt;="&amp;$A63,'Urlaubsanträge'!$D$2:$D$201,"&gt;="&amp;$A63,'Urlaubsanträge'!$E$2:$E$201,"Genehmigt"))</f>
        <v/>
      </c>
      <c r="D63" s="29">
        <f>IF($A63="","",COUNTIFS('Urlaubsanträge'!$B$2:$B$201,"&lt;&gt;",'Urlaubsanträge'!$C$2:$C$201,"&lt;="&amp;$A63,'Urlaubsanträge'!$D$2:$D$201,"&gt;="&amp;$A63,'Urlaubsanträge'!$E$2:$E$201,"Beantragt"))</f>
        <v/>
      </c>
      <c r="E63" s="29">
        <f>IF($A63="","",COUNTIFS('Urlaubsanträge'!$B$2:$B$201,"&lt;&gt;",'Urlaubsanträge'!$C$2:$C$201,"&lt;="&amp;$A63,'Urlaubsanträge'!$D$2:$D$201,"&gt;="&amp;$A63,'Urlaubsanträge'!$E$2:$E$201,"Genehmigt",'Urlaubsanträge'!$G$2:$G$201,Einstellungen!$D$2))</f>
        <v/>
      </c>
      <c r="F63" s="29">
        <f>IF($A63="","",COUNTIFS('Urlaubsanträge'!$B$2:$B$201,"&lt;&gt;",'Urlaubsanträge'!$C$2:$C$201,"&lt;="&amp;$A63,'Urlaubsanträge'!$D$2:$D$201,"&gt;="&amp;$A63,'Urlaubsanträge'!$E$2:$E$201,"Genehmigt",'Urlaubsanträge'!$G$2:$G$201,Einstellungen!$D$3))</f>
        <v/>
      </c>
      <c r="G63" s="29">
        <f>IF($A63="","",COUNTIFS('Urlaubsanträge'!$B$2:$B$201,"&lt;&gt;",'Urlaubsanträge'!$C$2:$C$201,"&lt;="&amp;$A63,'Urlaubsanträge'!$D$2:$D$201,"&gt;="&amp;$A63,'Urlaubsanträge'!$E$2:$E$201,"Genehmigt",'Urlaubsanträge'!$G$2:$G$201,Einstellungen!$D$4))</f>
        <v/>
      </c>
      <c r="H63" s="29">
        <f>IF($A63="","",COUNTIFS('Urlaubsanträge'!$B$2:$B$201,"&lt;&gt;",'Urlaubsanträge'!$C$2:$C$201,"&lt;="&amp;$A63,'Urlaubsanträge'!$D$2:$D$201,"&gt;="&amp;$A63,'Urlaubsanträge'!$E$2:$E$201,"Genehmigt",'Urlaubsanträge'!$G$2:$G$201,Einstellungen!$D$5))</f>
        <v/>
      </c>
      <c r="I63" s="18">
        <f>IF($A63="","",IF(OR(E63&gt;Einstellungen!$B$5,F63&gt;Einstellungen!$B$6,G63&gt;Einstellungen!$B$7,H63&gt;Einstellungen!$B$8),"Grenzwert überschritten",""))</f>
        <v/>
      </c>
    </row>
    <row r="64">
      <c r="A64" s="34">
        <f>IF(OR(Einstellungen!$B$2="",Einstellungen!$B$3=""),"",IF(ROW()-5&lt;=Einstellungen!$B$3-Einstellungen!$B$2+1,Einstellungen!$B$2+ROW()-6,""))</f>
        <v/>
      </c>
      <c r="B64" s="22">
        <f>IF(A64="","",CHOOSE(WEEKDAY(A64,2),"Montag","Dienstag","Mittwoch","Donnerstag","Freitag","Samstag","Sonntag"))</f>
        <v/>
      </c>
      <c r="C64" s="29">
        <f>IF($A64="","",COUNTIFS('Urlaubsanträge'!$B$2:$B$201,"&lt;&gt;",'Urlaubsanträge'!$C$2:$C$201,"&lt;="&amp;$A64,'Urlaubsanträge'!$D$2:$D$201,"&gt;="&amp;$A64,'Urlaubsanträge'!$E$2:$E$201,"Genehmigt"))</f>
        <v/>
      </c>
      <c r="D64" s="29">
        <f>IF($A64="","",COUNTIFS('Urlaubsanträge'!$B$2:$B$201,"&lt;&gt;",'Urlaubsanträge'!$C$2:$C$201,"&lt;="&amp;$A64,'Urlaubsanträge'!$D$2:$D$201,"&gt;="&amp;$A64,'Urlaubsanträge'!$E$2:$E$201,"Beantragt"))</f>
        <v/>
      </c>
      <c r="E64" s="29">
        <f>IF($A64="","",COUNTIFS('Urlaubsanträge'!$B$2:$B$201,"&lt;&gt;",'Urlaubsanträge'!$C$2:$C$201,"&lt;="&amp;$A64,'Urlaubsanträge'!$D$2:$D$201,"&gt;="&amp;$A64,'Urlaubsanträge'!$E$2:$E$201,"Genehmigt",'Urlaubsanträge'!$G$2:$G$201,Einstellungen!$D$2))</f>
        <v/>
      </c>
      <c r="F64" s="29">
        <f>IF($A64="","",COUNTIFS('Urlaubsanträge'!$B$2:$B$201,"&lt;&gt;",'Urlaubsanträge'!$C$2:$C$201,"&lt;="&amp;$A64,'Urlaubsanträge'!$D$2:$D$201,"&gt;="&amp;$A64,'Urlaubsanträge'!$E$2:$E$201,"Genehmigt",'Urlaubsanträge'!$G$2:$G$201,Einstellungen!$D$3))</f>
        <v/>
      </c>
      <c r="G64" s="29">
        <f>IF($A64="","",COUNTIFS('Urlaubsanträge'!$B$2:$B$201,"&lt;&gt;",'Urlaubsanträge'!$C$2:$C$201,"&lt;="&amp;$A64,'Urlaubsanträge'!$D$2:$D$201,"&gt;="&amp;$A64,'Urlaubsanträge'!$E$2:$E$201,"Genehmigt",'Urlaubsanträge'!$G$2:$G$201,Einstellungen!$D$4))</f>
        <v/>
      </c>
      <c r="H64" s="29">
        <f>IF($A64="","",COUNTIFS('Urlaubsanträge'!$B$2:$B$201,"&lt;&gt;",'Urlaubsanträge'!$C$2:$C$201,"&lt;="&amp;$A64,'Urlaubsanträge'!$D$2:$D$201,"&gt;="&amp;$A64,'Urlaubsanträge'!$E$2:$E$201,"Genehmigt",'Urlaubsanträge'!$G$2:$G$201,Einstellungen!$D$5))</f>
        <v/>
      </c>
      <c r="I64" s="18">
        <f>IF($A64="","",IF(OR(E64&gt;Einstellungen!$B$5,F64&gt;Einstellungen!$B$6,G64&gt;Einstellungen!$B$7,H64&gt;Einstellungen!$B$8),"Grenzwert überschritten",""))</f>
        <v/>
      </c>
    </row>
    <row r="65">
      <c r="A65" s="34">
        <f>IF(OR(Einstellungen!$B$2="",Einstellungen!$B$3=""),"",IF(ROW()-5&lt;=Einstellungen!$B$3-Einstellungen!$B$2+1,Einstellungen!$B$2+ROW()-6,""))</f>
        <v/>
      </c>
      <c r="B65" s="22">
        <f>IF(A65="","",CHOOSE(WEEKDAY(A65,2),"Montag","Dienstag","Mittwoch","Donnerstag","Freitag","Samstag","Sonntag"))</f>
        <v/>
      </c>
      <c r="C65" s="29">
        <f>IF($A65="","",COUNTIFS('Urlaubsanträge'!$B$2:$B$201,"&lt;&gt;",'Urlaubsanträge'!$C$2:$C$201,"&lt;="&amp;$A65,'Urlaubsanträge'!$D$2:$D$201,"&gt;="&amp;$A65,'Urlaubsanträge'!$E$2:$E$201,"Genehmigt"))</f>
        <v/>
      </c>
      <c r="D65" s="29">
        <f>IF($A65="","",COUNTIFS('Urlaubsanträge'!$B$2:$B$201,"&lt;&gt;",'Urlaubsanträge'!$C$2:$C$201,"&lt;="&amp;$A65,'Urlaubsanträge'!$D$2:$D$201,"&gt;="&amp;$A65,'Urlaubsanträge'!$E$2:$E$201,"Beantragt"))</f>
        <v/>
      </c>
      <c r="E65" s="29">
        <f>IF($A65="","",COUNTIFS('Urlaubsanträge'!$B$2:$B$201,"&lt;&gt;",'Urlaubsanträge'!$C$2:$C$201,"&lt;="&amp;$A65,'Urlaubsanträge'!$D$2:$D$201,"&gt;="&amp;$A65,'Urlaubsanträge'!$E$2:$E$201,"Genehmigt",'Urlaubsanträge'!$G$2:$G$201,Einstellungen!$D$2))</f>
        <v/>
      </c>
      <c r="F65" s="29">
        <f>IF($A65="","",COUNTIFS('Urlaubsanträge'!$B$2:$B$201,"&lt;&gt;",'Urlaubsanträge'!$C$2:$C$201,"&lt;="&amp;$A65,'Urlaubsanträge'!$D$2:$D$201,"&gt;="&amp;$A65,'Urlaubsanträge'!$E$2:$E$201,"Genehmigt",'Urlaubsanträge'!$G$2:$G$201,Einstellungen!$D$3))</f>
        <v/>
      </c>
      <c r="G65" s="29">
        <f>IF($A65="","",COUNTIFS('Urlaubsanträge'!$B$2:$B$201,"&lt;&gt;",'Urlaubsanträge'!$C$2:$C$201,"&lt;="&amp;$A65,'Urlaubsanträge'!$D$2:$D$201,"&gt;="&amp;$A65,'Urlaubsanträge'!$E$2:$E$201,"Genehmigt",'Urlaubsanträge'!$G$2:$G$201,Einstellungen!$D$4))</f>
        <v/>
      </c>
      <c r="H65" s="29">
        <f>IF($A65="","",COUNTIFS('Urlaubsanträge'!$B$2:$B$201,"&lt;&gt;",'Urlaubsanträge'!$C$2:$C$201,"&lt;="&amp;$A65,'Urlaubsanträge'!$D$2:$D$201,"&gt;="&amp;$A65,'Urlaubsanträge'!$E$2:$E$201,"Genehmigt",'Urlaubsanträge'!$G$2:$G$201,Einstellungen!$D$5))</f>
        <v/>
      </c>
      <c r="I65" s="18">
        <f>IF($A65="","",IF(OR(E65&gt;Einstellungen!$B$5,F65&gt;Einstellungen!$B$6,G65&gt;Einstellungen!$B$7,H65&gt;Einstellungen!$B$8),"Grenzwert überschritten",""))</f>
        <v/>
      </c>
    </row>
    <row r="66">
      <c r="A66" s="34">
        <f>IF(OR(Einstellungen!$B$2="",Einstellungen!$B$3=""),"",IF(ROW()-5&lt;=Einstellungen!$B$3-Einstellungen!$B$2+1,Einstellungen!$B$2+ROW()-6,""))</f>
        <v/>
      </c>
      <c r="B66" s="22">
        <f>IF(A66="","",CHOOSE(WEEKDAY(A66,2),"Montag","Dienstag","Mittwoch","Donnerstag","Freitag","Samstag","Sonntag"))</f>
        <v/>
      </c>
      <c r="C66" s="29">
        <f>IF($A66="","",COUNTIFS('Urlaubsanträge'!$B$2:$B$201,"&lt;&gt;",'Urlaubsanträge'!$C$2:$C$201,"&lt;="&amp;$A66,'Urlaubsanträge'!$D$2:$D$201,"&gt;="&amp;$A66,'Urlaubsanträge'!$E$2:$E$201,"Genehmigt"))</f>
        <v/>
      </c>
      <c r="D66" s="29">
        <f>IF($A66="","",COUNTIFS('Urlaubsanträge'!$B$2:$B$201,"&lt;&gt;",'Urlaubsanträge'!$C$2:$C$201,"&lt;="&amp;$A66,'Urlaubsanträge'!$D$2:$D$201,"&gt;="&amp;$A66,'Urlaubsanträge'!$E$2:$E$201,"Beantragt"))</f>
        <v/>
      </c>
      <c r="E66" s="29">
        <f>IF($A66="","",COUNTIFS('Urlaubsanträge'!$B$2:$B$201,"&lt;&gt;",'Urlaubsanträge'!$C$2:$C$201,"&lt;="&amp;$A66,'Urlaubsanträge'!$D$2:$D$201,"&gt;="&amp;$A66,'Urlaubsanträge'!$E$2:$E$201,"Genehmigt",'Urlaubsanträge'!$G$2:$G$201,Einstellungen!$D$2))</f>
        <v/>
      </c>
      <c r="F66" s="29">
        <f>IF($A66="","",COUNTIFS('Urlaubsanträge'!$B$2:$B$201,"&lt;&gt;",'Urlaubsanträge'!$C$2:$C$201,"&lt;="&amp;$A66,'Urlaubsanträge'!$D$2:$D$201,"&gt;="&amp;$A66,'Urlaubsanträge'!$E$2:$E$201,"Genehmigt",'Urlaubsanträge'!$G$2:$G$201,Einstellungen!$D$3))</f>
        <v/>
      </c>
      <c r="G66" s="29">
        <f>IF($A66="","",COUNTIFS('Urlaubsanträge'!$B$2:$B$201,"&lt;&gt;",'Urlaubsanträge'!$C$2:$C$201,"&lt;="&amp;$A66,'Urlaubsanträge'!$D$2:$D$201,"&gt;="&amp;$A66,'Urlaubsanträge'!$E$2:$E$201,"Genehmigt",'Urlaubsanträge'!$G$2:$G$201,Einstellungen!$D$4))</f>
        <v/>
      </c>
      <c r="H66" s="29">
        <f>IF($A66="","",COUNTIFS('Urlaubsanträge'!$B$2:$B$201,"&lt;&gt;",'Urlaubsanträge'!$C$2:$C$201,"&lt;="&amp;$A66,'Urlaubsanträge'!$D$2:$D$201,"&gt;="&amp;$A66,'Urlaubsanträge'!$E$2:$E$201,"Genehmigt",'Urlaubsanträge'!$G$2:$G$201,Einstellungen!$D$5))</f>
        <v/>
      </c>
      <c r="I66" s="18">
        <f>IF($A66="","",IF(OR(E66&gt;Einstellungen!$B$5,F66&gt;Einstellungen!$B$6,G66&gt;Einstellungen!$B$7,H66&gt;Einstellungen!$B$8),"Grenzwert überschritten",""))</f>
        <v/>
      </c>
    </row>
    <row r="67">
      <c r="A67" s="34">
        <f>IF(OR(Einstellungen!$B$2="",Einstellungen!$B$3=""),"",IF(ROW()-5&lt;=Einstellungen!$B$3-Einstellungen!$B$2+1,Einstellungen!$B$2+ROW()-6,""))</f>
        <v/>
      </c>
      <c r="B67" s="22">
        <f>IF(A67="","",CHOOSE(WEEKDAY(A67,2),"Montag","Dienstag","Mittwoch","Donnerstag","Freitag","Samstag","Sonntag"))</f>
        <v/>
      </c>
      <c r="C67" s="29">
        <f>IF($A67="","",COUNTIFS('Urlaubsanträge'!$B$2:$B$201,"&lt;&gt;",'Urlaubsanträge'!$C$2:$C$201,"&lt;="&amp;$A67,'Urlaubsanträge'!$D$2:$D$201,"&gt;="&amp;$A67,'Urlaubsanträge'!$E$2:$E$201,"Genehmigt"))</f>
        <v/>
      </c>
      <c r="D67" s="29">
        <f>IF($A67="","",COUNTIFS('Urlaubsanträge'!$B$2:$B$201,"&lt;&gt;",'Urlaubsanträge'!$C$2:$C$201,"&lt;="&amp;$A67,'Urlaubsanträge'!$D$2:$D$201,"&gt;="&amp;$A67,'Urlaubsanträge'!$E$2:$E$201,"Beantragt"))</f>
        <v/>
      </c>
      <c r="E67" s="29">
        <f>IF($A67="","",COUNTIFS('Urlaubsanträge'!$B$2:$B$201,"&lt;&gt;",'Urlaubsanträge'!$C$2:$C$201,"&lt;="&amp;$A67,'Urlaubsanträge'!$D$2:$D$201,"&gt;="&amp;$A67,'Urlaubsanträge'!$E$2:$E$201,"Genehmigt",'Urlaubsanträge'!$G$2:$G$201,Einstellungen!$D$2))</f>
        <v/>
      </c>
      <c r="F67" s="29">
        <f>IF($A67="","",COUNTIFS('Urlaubsanträge'!$B$2:$B$201,"&lt;&gt;",'Urlaubsanträge'!$C$2:$C$201,"&lt;="&amp;$A67,'Urlaubsanträge'!$D$2:$D$201,"&gt;="&amp;$A67,'Urlaubsanträge'!$E$2:$E$201,"Genehmigt",'Urlaubsanträge'!$G$2:$G$201,Einstellungen!$D$3))</f>
        <v/>
      </c>
      <c r="G67" s="29">
        <f>IF($A67="","",COUNTIFS('Urlaubsanträge'!$B$2:$B$201,"&lt;&gt;",'Urlaubsanträge'!$C$2:$C$201,"&lt;="&amp;$A67,'Urlaubsanträge'!$D$2:$D$201,"&gt;="&amp;$A67,'Urlaubsanträge'!$E$2:$E$201,"Genehmigt",'Urlaubsanträge'!$G$2:$G$201,Einstellungen!$D$4))</f>
        <v/>
      </c>
      <c r="H67" s="29">
        <f>IF($A67="","",COUNTIFS('Urlaubsanträge'!$B$2:$B$201,"&lt;&gt;",'Urlaubsanträge'!$C$2:$C$201,"&lt;="&amp;$A67,'Urlaubsanträge'!$D$2:$D$201,"&gt;="&amp;$A67,'Urlaubsanträge'!$E$2:$E$201,"Genehmigt",'Urlaubsanträge'!$G$2:$G$201,Einstellungen!$D$5))</f>
        <v/>
      </c>
      <c r="I67" s="18">
        <f>IF($A67="","",IF(OR(E67&gt;Einstellungen!$B$5,F67&gt;Einstellungen!$B$6,G67&gt;Einstellungen!$B$7,H67&gt;Einstellungen!$B$8),"Grenzwert überschritten",""))</f>
        <v/>
      </c>
    </row>
    <row r="68">
      <c r="A68" s="34">
        <f>IF(OR(Einstellungen!$B$2="",Einstellungen!$B$3=""),"",IF(ROW()-5&lt;=Einstellungen!$B$3-Einstellungen!$B$2+1,Einstellungen!$B$2+ROW()-6,""))</f>
        <v/>
      </c>
      <c r="B68" s="22">
        <f>IF(A68="","",CHOOSE(WEEKDAY(A68,2),"Montag","Dienstag","Mittwoch","Donnerstag","Freitag","Samstag","Sonntag"))</f>
        <v/>
      </c>
      <c r="C68" s="29">
        <f>IF($A68="","",COUNTIFS('Urlaubsanträge'!$B$2:$B$201,"&lt;&gt;",'Urlaubsanträge'!$C$2:$C$201,"&lt;="&amp;$A68,'Urlaubsanträge'!$D$2:$D$201,"&gt;="&amp;$A68,'Urlaubsanträge'!$E$2:$E$201,"Genehmigt"))</f>
        <v/>
      </c>
      <c r="D68" s="29">
        <f>IF($A68="","",COUNTIFS('Urlaubsanträge'!$B$2:$B$201,"&lt;&gt;",'Urlaubsanträge'!$C$2:$C$201,"&lt;="&amp;$A68,'Urlaubsanträge'!$D$2:$D$201,"&gt;="&amp;$A68,'Urlaubsanträge'!$E$2:$E$201,"Beantragt"))</f>
        <v/>
      </c>
      <c r="E68" s="29">
        <f>IF($A68="","",COUNTIFS('Urlaubsanträge'!$B$2:$B$201,"&lt;&gt;",'Urlaubsanträge'!$C$2:$C$201,"&lt;="&amp;$A68,'Urlaubsanträge'!$D$2:$D$201,"&gt;="&amp;$A68,'Urlaubsanträge'!$E$2:$E$201,"Genehmigt",'Urlaubsanträge'!$G$2:$G$201,Einstellungen!$D$2))</f>
        <v/>
      </c>
      <c r="F68" s="29">
        <f>IF($A68="","",COUNTIFS('Urlaubsanträge'!$B$2:$B$201,"&lt;&gt;",'Urlaubsanträge'!$C$2:$C$201,"&lt;="&amp;$A68,'Urlaubsanträge'!$D$2:$D$201,"&gt;="&amp;$A68,'Urlaubsanträge'!$E$2:$E$201,"Genehmigt",'Urlaubsanträge'!$G$2:$G$201,Einstellungen!$D$3))</f>
        <v/>
      </c>
      <c r="G68" s="29">
        <f>IF($A68="","",COUNTIFS('Urlaubsanträge'!$B$2:$B$201,"&lt;&gt;",'Urlaubsanträge'!$C$2:$C$201,"&lt;="&amp;$A68,'Urlaubsanträge'!$D$2:$D$201,"&gt;="&amp;$A68,'Urlaubsanträge'!$E$2:$E$201,"Genehmigt",'Urlaubsanträge'!$G$2:$G$201,Einstellungen!$D$4))</f>
        <v/>
      </c>
      <c r="H68" s="29">
        <f>IF($A68="","",COUNTIFS('Urlaubsanträge'!$B$2:$B$201,"&lt;&gt;",'Urlaubsanträge'!$C$2:$C$201,"&lt;="&amp;$A68,'Urlaubsanträge'!$D$2:$D$201,"&gt;="&amp;$A68,'Urlaubsanträge'!$E$2:$E$201,"Genehmigt",'Urlaubsanträge'!$G$2:$G$201,Einstellungen!$D$5))</f>
        <v/>
      </c>
      <c r="I68" s="18">
        <f>IF($A68="","",IF(OR(E68&gt;Einstellungen!$B$5,F68&gt;Einstellungen!$B$6,G68&gt;Einstellungen!$B$7,H68&gt;Einstellungen!$B$8),"Grenzwert überschritten",""))</f>
        <v/>
      </c>
    </row>
    <row r="69">
      <c r="A69" s="34">
        <f>IF(OR(Einstellungen!$B$2="",Einstellungen!$B$3=""),"",IF(ROW()-5&lt;=Einstellungen!$B$3-Einstellungen!$B$2+1,Einstellungen!$B$2+ROW()-6,""))</f>
        <v/>
      </c>
      <c r="B69" s="22">
        <f>IF(A69="","",CHOOSE(WEEKDAY(A69,2),"Montag","Dienstag","Mittwoch","Donnerstag","Freitag","Samstag","Sonntag"))</f>
        <v/>
      </c>
      <c r="C69" s="29">
        <f>IF($A69="","",COUNTIFS('Urlaubsanträge'!$B$2:$B$201,"&lt;&gt;",'Urlaubsanträge'!$C$2:$C$201,"&lt;="&amp;$A69,'Urlaubsanträge'!$D$2:$D$201,"&gt;="&amp;$A69,'Urlaubsanträge'!$E$2:$E$201,"Genehmigt"))</f>
        <v/>
      </c>
      <c r="D69" s="29">
        <f>IF($A69="","",COUNTIFS('Urlaubsanträge'!$B$2:$B$201,"&lt;&gt;",'Urlaubsanträge'!$C$2:$C$201,"&lt;="&amp;$A69,'Urlaubsanträge'!$D$2:$D$201,"&gt;="&amp;$A69,'Urlaubsanträge'!$E$2:$E$201,"Beantragt"))</f>
        <v/>
      </c>
      <c r="E69" s="29">
        <f>IF($A69="","",COUNTIFS('Urlaubsanträge'!$B$2:$B$201,"&lt;&gt;",'Urlaubsanträge'!$C$2:$C$201,"&lt;="&amp;$A69,'Urlaubsanträge'!$D$2:$D$201,"&gt;="&amp;$A69,'Urlaubsanträge'!$E$2:$E$201,"Genehmigt",'Urlaubsanträge'!$G$2:$G$201,Einstellungen!$D$2))</f>
        <v/>
      </c>
      <c r="F69" s="29">
        <f>IF($A69="","",COUNTIFS('Urlaubsanträge'!$B$2:$B$201,"&lt;&gt;",'Urlaubsanträge'!$C$2:$C$201,"&lt;="&amp;$A69,'Urlaubsanträge'!$D$2:$D$201,"&gt;="&amp;$A69,'Urlaubsanträge'!$E$2:$E$201,"Genehmigt",'Urlaubsanträge'!$G$2:$G$201,Einstellungen!$D$3))</f>
        <v/>
      </c>
      <c r="G69" s="29">
        <f>IF($A69="","",COUNTIFS('Urlaubsanträge'!$B$2:$B$201,"&lt;&gt;",'Urlaubsanträge'!$C$2:$C$201,"&lt;="&amp;$A69,'Urlaubsanträge'!$D$2:$D$201,"&gt;="&amp;$A69,'Urlaubsanträge'!$E$2:$E$201,"Genehmigt",'Urlaubsanträge'!$G$2:$G$201,Einstellungen!$D$4))</f>
        <v/>
      </c>
      <c r="H69" s="29">
        <f>IF($A69="","",COUNTIFS('Urlaubsanträge'!$B$2:$B$201,"&lt;&gt;",'Urlaubsanträge'!$C$2:$C$201,"&lt;="&amp;$A69,'Urlaubsanträge'!$D$2:$D$201,"&gt;="&amp;$A69,'Urlaubsanträge'!$E$2:$E$201,"Genehmigt",'Urlaubsanträge'!$G$2:$G$201,Einstellungen!$D$5))</f>
        <v/>
      </c>
      <c r="I69" s="18">
        <f>IF($A69="","",IF(OR(E69&gt;Einstellungen!$B$5,F69&gt;Einstellungen!$B$6,G69&gt;Einstellungen!$B$7,H69&gt;Einstellungen!$B$8),"Grenzwert überschritten",""))</f>
        <v/>
      </c>
    </row>
    <row r="70">
      <c r="A70" s="34">
        <f>IF(OR(Einstellungen!$B$2="",Einstellungen!$B$3=""),"",IF(ROW()-5&lt;=Einstellungen!$B$3-Einstellungen!$B$2+1,Einstellungen!$B$2+ROW()-6,""))</f>
        <v/>
      </c>
      <c r="B70" s="22">
        <f>IF(A70="","",CHOOSE(WEEKDAY(A70,2),"Montag","Dienstag","Mittwoch","Donnerstag","Freitag","Samstag","Sonntag"))</f>
        <v/>
      </c>
      <c r="C70" s="29">
        <f>IF($A70="","",COUNTIFS('Urlaubsanträge'!$B$2:$B$201,"&lt;&gt;",'Urlaubsanträge'!$C$2:$C$201,"&lt;="&amp;$A70,'Urlaubsanträge'!$D$2:$D$201,"&gt;="&amp;$A70,'Urlaubsanträge'!$E$2:$E$201,"Genehmigt"))</f>
        <v/>
      </c>
      <c r="D70" s="29">
        <f>IF($A70="","",COUNTIFS('Urlaubsanträge'!$B$2:$B$201,"&lt;&gt;",'Urlaubsanträge'!$C$2:$C$201,"&lt;="&amp;$A70,'Urlaubsanträge'!$D$2:$D$201,"&gt;="&amp;$A70,'Urlaubsanträge'!$E$2:$E$201,"Beantragt"))</f>
        <v/>
      </c>
      <c r="E70" s="29">
        <f>IF($A70="","",COUNTIFS('Urlaubsanträge'!$B$2:$B$201,"&lt;&gt;",'Urlaubsanträge'!$C$2:$C$201,"&lt;="&amp;$A70,'Urlaubsanträge'!$D$2:$D$201,"&gt;="&amp;$A70,'Urlaubsanträge'!$E$2:$E$201,"Genehmigt",'Urlaubsanträge'!$G$2:$G$201,Einstellungen!$D$2))</f>
        <v/>
      </c>
      <c r="F70" s="29">
        <f>IF($A70="","",COUNTIFS('Urlaubsanträge'!$B$2:$B$201,"&lt;&gt;",'Urlaubsanträge'!$C$2:$C$201,"&lt;="&amp;$A70,'Urlaubsanträge'!$D$2:$D$201,"&gt;="&amp;$A70,'Urlaubsanträge'!$E$2:$E$201,"Genehmigt",'Urlaubsanträge'!$G$2:$G$201,Einstellungen!$D$3))</f>
        <v/>
      </c>
      <c r="G70" s="29">
        <f>IF($A70="","",COUNTIFS('Urlaubsanträge'!$B$2:$B$201,"&lt;&gt;",'Urlaubsanträge'!$C$2:$C$201,"&lt;="&amp;$A70,'Urlaubsanträge'!$D$2:$D$201,"&gt;="&amp;$A70,'Urlaubsanträge'!$E$2:$E$201,"Genehmigt",'Urlaubsanträge'!$G$2:$G$201,Einstellungen!$D$4))</f>
        <v/>
      </c>
      <c r="H70" s="29">
        <f>IF($A70="","",COUNTIFS('Urlaubsanträge'!$B$2:$B$201,"&lt;&gt;",'Urlaubsanträge'!$C$2:$C$201,"&lt;="&amp;$A70,'Urlaubsanträge'!$D$2:$D$201,"&gt;="&amp;$A70,'Urlaubsanträge'!$E$2:$E$201,"Genehmigt",'Urlaubsanträge'!$G$2:$G$201,Einstellungen!$D$5))</f>
        <v/>
      </c>
      <c r="I70" s="18">
        <f>IF($A70="","",IF(OR(E70&gt;Einstellungen!$B$5,F70&gt;Einstellungen!$B$6,G70&gt;Einstellungen!$B$7,H70&gt;Einstellungen!$B$8),"Grenzwert überschritten",""))</f>
        <v/>
      </c>
    </row>
    <row r="71">
      <c r="A71" s="34">
        <f>IF(OR(Einstellungen!$B$2="",Einstellungen!$B$3=""),"",IF(ROW()-5&lt;=Einstellungen!$B$3-Einstellungen!$B$2+1,Einstellungen!$B$2+ROW()-6,""))</f>
        <v/>
      </c>
      <c r="B71" s="22">
        <f>IF(A71="","",CHOOSE(WEEKDAY(A71,2),"Montag","Dienstag","Mittwoch","Donnerstag","Freitag","Samstag","Sonntag"))</f>
        <v/>
      </c>
      <c r="C71" s="29">
        <f>IF($A71="","",COUNTIFS('Urlaubsanträge'!$B$2:$B$201,"&lt;&gt;",'Urlaubsanträge'!$C$2:$C$201,"&lt;="&amp;$A71,'Urlaubsanträge'!$D$2:$D$201,"&gt;="&amp;$A71,'Urlaubsanträge'!$E$2:$E$201,"Genehmigt"))</f>
        <v/>
      </c>
      <c r="D71" s="29">
        <f>IF($A71="","",COUNTIFS('Urlaubsanträge'!$B$2:$B$201,"&lt;&gt;",'Urlaubsanträge'!$C$2:$C$201,"&lt;="&amp;$A71,'Urlaubsanträge'!$D$2:$D$201,"&gt;="&amp;$A71,'Urlaubsanträge'!$E$2:$E$201,"Beantragt"))</f>
        <v/>
      </c>
      <c r="E71" s="29">
        <f>IF($A71="","",COUNTIFS('Urlaubsanträge'!$B$2:$B$201,"&lt;&gt;",'Urlaubsanträge'!$C$2:$C$201,"&lt;="&amp;$A71,'Urlaubsanträge'!$D$2:$D$201,"&gt;="&amp;$A71,'Urlaubsanträge'!$E$2:$E$201,"Genehmigt",'Urlaubsanträge'!$G$2:$G$201,Einstellungen!$D$2))</f>
        <v/>
      </c>
      <c r="F71" s="29">
        <f>IF($A71="","",COUNTIFS('Urlaubsanträge'!$B$2:$B$201,"&lt;&gt;",'Urlaubsanträge'!$C$2:$C$201,"&lt;="&amp;$A71,'Urlaubsanträge'!$D$2:$D$201,"&gt;="&amp;$A71,'Urlaubsanträge'!$E$2:$E$201,"Genehmigt",'Urlaubsanträge'!$G$2:$G$201,Einstellungen!$D$3))</f>
        <v/>
      </c>
      <c r="G71" s="29">
        <f>IF($A71="","",COUNTIFS('Urlaubsanträge'!$B$2:$B$201,"&lt;&gt;",'Urlaubsanträge'!$C$2:$C$201,"&lt;="&amp;$A71,'Urlaubsanträge'!$D$2:$D$201,"&gt;="&amp;$A71,'Urlaubsanträge'!$E$2:$E$201,"Genehmigt",'Urlaubsanträge'!$G$2:$G$201,Einstellungen!$D$4))</f>
        <v/>
      </c>
      <c r="H71" s="29">
        <f>IF($A71="","",COUNTIFS('Urlaubsanträge'!$B$2:$B$201,"&lt;&gt;",'Urlaubsanträge'!$C$2:$C$201,"&lt;="&amp;$A71,'Urlaubsanträge'!$D$2:$D$201,"&gt;="&amp;$A71,'Urlaubsanträge'!$E$2:$E$201,"Genehmigt",'Urlaubsanträge'!$G$2:$G$201,Einstellungen!$D$5))</f>
        <v/>
      </c>
      <c r="I71" s="18">
        <f>IF($A71="","",IF(OR(E71&gt;Einstellungen!$B$5,F71&gt;Einstellungen!$B$6,G71&gt;Einstellungen!$B$7,H71&gt;Einstellungen!$B$8),"Grenzwert überschritten",""))</f>
        <v/>
      </c>
    </row>
    <row r="72">
      <c r="A72" s="34">
        <f>IF(OR(Einstellungen!$B$2="",Einstellungen!$B$3=""),"",IF(ROW()-5&lt;=Einstellungen!$B$3-Einstellungen!$B$2+1,Einstellungen!$B$2+ROW()-6,""))</f>
        <v/>
      </c>
      <c r="B72" s="22">
        <f>IF(A72="","",CHOOSE(WEEKDAY(A72,2),"Montag","Dienstag","Mittwoch","Donnerstag","Freitag","Samstag","Sonntag"))</f>
        <v/>
      </c>
      <c r="C72" s="29">
        <f>IF($A72="","",COUNTIFS('Urlaubsanträge'!$B$2:$B$201,"&lt;&gt;",'Urlaubsanträge'!$C$2:$C$201,"&lt;="&amp;$A72,'Urlaubsanträge'!$D$2:$D$201,"&gt;="&amp;$A72,'Urlaubsanträge'!$E$2:$E$201,"Genehmigt"))</f>
        <v/>
      </c>
      <c r="D72" s="29">
        <f>IF($A72="","",COUNTIFS('Urlaubsanträge'!$B$2:$B$201,"&lt;&gt;",'Urlaubsanträge'!$C$2:$C$201,"&lt;="&amp;$A72,'Urlaubsanträge'!$D$2:$D$201,"&gt;="&amp;$A72,'Urlaubsanträge'!$E$2:$E$201,"Beantragt"))</f>
        <v/>
      </c>
      <c r="E72" s="29">
        <f>IF($A72="","",COUNTIFS('Urlaubsanträge'!$B$2:$B$201,"&lt;&gt;",'Urlaubsanträge'!$C$2:$C$201,"&lt;="&amp;$A72,'Urlaubsanträge'!$D$2:$D$201,"&gt;="&amp;$A72,'Urlaubsanträge'!$E$2:$E$201,"Genehmigt",'Urlaubsanträge'!$G$2:$G$201,Einstellungen!$D$2))</f>
        <v/>
      </c>
      <c r="F72" s="29">
        <f>IF($A72="","",COUNTIFS('Urlaubsanträge'!$B$2:$B$201,"&lt;&gt;",'Urlaubsanträge'!$C$2:$C$201,"&lt;="&amp;$A72,'Urlaubsanträge'!$D$2:$D$201,"&gt;="&amp;$A72,'Urlaubsanträge'!$E$2:$E$201,"Genehmigt",'Urlaubsanträge'!$G$2:$G$201,Einstellungen!$D$3))</f>
        <v/>
      </c>
      <c r="G72" s="29">
        <f>IF($A72="","",COUNTIFS('Urlaubsanträge'!$B$2:$B$201,"&lt;&gt;",'Urlaubsanträge'!$C$2:$C$201,"&lt;="&amp;$A72,'Urlaubsanträge'!$D$2:$D$201,"&gt;="&amp;$A72,'Urlaubsanträge'!$E$2:$E$201,"Genehmigt",'Urlaubsanträge'!$G$2:$G$201,Einstellungen!$D$4))</f>
        <v/>
      </c>
      <c r="H72" s="29">
        <f>IF($A72="","",COUNTIFS('Urlaubsanträge'!$B$2:$B$201,"&lt;&gt;",'Urlaubsanträge'!$C$2:$C$201,"&lt;="&amp;$A72,'Urlaubsanträge'!$D$2:$D$201,"&gt;="&amp;$A72,'Urlaubsanträge'!$E$2:$E$201,"Genehmigt",'Urlaubsanträge'!$G$2:$G$201,Einstellungen!$D$5))</f>
        <v/>
      </c>
      <c r="I72" s="18">
        <f>IF($A72="","",IF(OR(E72&gt;Einstellungen!$B$5,F72&gt;Einstellungen!$B$6,G72&gt;Einstellungen!$B$7,H72&gt;Einstellungen!$B$8),"Grenzwert überschritten",""))</f>
        <v/>
      </c>
    </row>
    <row r="73">
      <c r="A73" s="34">
        <f>IF(OR(Einstellungen!$B$2="",Einstellungen!$B$3=""),"",IF(ROW()-5&lt;=Einstellungen!$B$3-Einstellungen!$B$2+1,Einstellungen!$B$2+ROW()-6,""))</f>
        <v/>
      </c>
      <c r="B73" s="22">
        <f>IF(A73="","",CHOOSE(WEEKDAY(A73,2),"Montag","Dienstag","Mittwoch","Donnerstag","Freitag","Samstag","Sonntag"))</f>
        <v/>
      </c>
      <c r="C73" s="29">
        <f>IF($A73="","",COUNTIFS('Urlaubsanträge'!$B$2:$B$201,"&lt;&gt;",'Urlaubsanträge'!$C$2:$C$201,"&lt;="&amp;$A73,'Urlaubsanträge'!$D$2:$D$201,"&gt;="&amp;$A73,'Urlaubsanträge'!$E$2:$E$201,"Genehmigt"))</f>
        <v/>
      </c>
      <c r="D73" s="29">
        <f>IF($A73="","",COUNTIFS('Urlaubsanträge'!$B$2:$B$201,"&lt;&gt;",'Urlaubsanträge'!$C$2:$C$201,"&lt;="&amp;$A73,'Urlaubsanträge'!$D$2:$D$201,"&gt;="&amp;$A73,'Urlaubsanträge'!$E$2:$E$201,"Beantragt"))</f>
        <v/>
      </c>
      <c r="E73" s="29">
        <f>IF($A73="","",COUNTIFS('Urlaubsanträge'!$B$2:$B$201,"&lt;&gt;",'Urlaubsanträge'!$C$2:$C$201,"&lt;="&amp;$A73,'Urlaubsanträge'!$D$2:$D$201,"&gt;="&amp;$A73,'Urlaubsanträge'!$E$2:$E$201,"Genehmigt",'Urlaubsanträge'!$G$2:$G$201,Einstellungen!$D$2))</f>
        <v/>
      </c>
      <c r="F73" s="29">
        <f>IF($A73="","",COUNTIFS('Urlaubsanträge'!$B$2:$B$201,"&lt;&gt;",'Urlaubsanträge'!$C$2:$C$201,"&lt;="&amp;$A73,'Urlaubsanträge'!$D$2:$D$201,"&gt;="&amp;$A73,'Urlaubsanträge'!$E$2:$E$201,"Genehmigt",'Urlaubsanträge'!$G$2:$G$201,Einstellungen!$D$3))</f>
        <v/>
      </c>
      <c r="G73" s="29">
        <f>IF($A73="","",COUNTIFS('Urlaubsanträge'!$B$2:$B$201,"&lt;&gt;",'Urlaubsanträge'!$C$2:$C$201,"&lt;="&amp;$A73,'Urlaubsanträge'!$D$2:$D$201,"&gt;="&amp;$A73,'Urlaubsanträge'!$E$2:$E$201,"Genehmigt",'Urlaubsanträge'!$G$2:$G$201,Einstellungen!$D$4))</f>
        <v/>
      </c>
      <c r="H73" s="29">
        <f>IF($A73="","",COUNTIFS('Urlaubsanträge'!$B$2:$B$201,"&lt;&gt;",'Urlaubsanträge'!$C$2:$C$201,"&lt;="&amp;$A73,'Urlaubsanträge'!$D$2:$D$201,"&gt;="&amp;$A73,'Urlaubsanträge'!$E$2:$E$201,"Genehmigt",'Urlaubsanträge'!$G$2:$G$201,Einstellungen!$D$5))</f>
        <v/>
      </c>
      <c r="I73" s="18">
        <f>IF($A73="","",IF(OR(E73&gt;Einstellungen!$B$5,F73&gt;Einstellungen!$B$6,G73&gt;Einstellungen!$B$7,H73&gt;Einstellungen!$B$8),"Grenzwert überschritten",""))</f>
        <v/>
      </c>
    </row>
    <row r="74">
      <c r="A74" s="34">
        <f>IF(OR(Einstellungen!$B$2="",Einstellungen!$B$3=""),"",IF(ROW()-5&lt;=Einstellungen!$B$3-Einstellungen!$B$2+1,Einstellungen!$B$2+ROW()-6,""))</f>
        <v/>
      </c>
      <c r="B74" s="22">
        <f>IF(A74="","",CHOOSE(WEEKDAY(A74,2),"Montag","Dienstag","Mittwoch","Donnerstag","Freitag","Samstag","Sonntag"))</f>
        <v/>
      </c>
      <c r="C74" s="29">
        <f>IF($A74="","",COUNTIFS('Urlaubsanträge'!$B$2:$B$201,"&lt;&gt;",'Urlaubsanträge'!$C$2:$C$201,"&lt;="&amp;$A74,'Urlaubsanträge'!$D$2:$D$201,"&gt;="&amp;$A74,'Urlaubsanträge'!$E$2:$E$201,"Genehmigt"))</f>
        <v/>
      </c>
      <c r="D74" s="29">
        <f>IF($A74="","",COUNTIFS('Urlaubsanträge'!$B$2:$B$201,"&lt;&gt;",'Urlaubsanträge'!$C$2:$C$201,"&lt;="&amp;$A74,'Urlaubsanträge'!$D$2:$D$201,"&gt;="&amp;$A74,'Urlaubsanträge'!$E$2:$E$201,"Beantragt"))</f>
        <v/>
      </c>
      <c r="E74" s="29">
        <f>IF($A74="","",COUNTIFS('Urlaubsanträge'!$B$2:$B$201,"&lt;&gt;",'Urlaubsanträge'!$C$2:$C$201,"&lt;="&amp;$A74,'Urlaubsanträge'!$D$2:$D$201,"&gt;="&amp;$A74,'Urlaubsanträge'!$E$2:$E$201,"Genehmigt",'Urlaubsanträge'!$G$2:$G$201,Einstellungen!$D$2))</f>
        <v/>
      </c>
      <c r="F74" s="29">
        <f>IF($A74="","",COUNTIFS('Urlaubsanträge'!$B$2:$B$201,"&lt;&gt;",'Urlaubsanträge'!$C$2:$C$201,"&lt;="&amp;$A74,'Urlaubsanträge'!$D$2:$D$201,"&gt;="&amp;$A74,'Urlaubsanträge'!$E$2:$E$201,"Genehmigt",'Urlaubsanträge'!$G$2:$G$201,Einstellungen!$D$3))</f>
        <v/>
      </c>
      <c r="G74" s="29">
        <f>IF($A74="","",COUNTIFS('Urlaubsanträge'!$B$2:$B$201,"&lt;&gt;",'Urlaubsanträge'!$C$2:$C$201,"&lt;="&amp;$A74,'Urlaubsanträge'!$D$2:$D$201,"&gt;="&amp;$A74,'Urlaubsanträge'!$E$2:$E$201,"Genehmigt",'Urlaubsanträge'!$G$2:$G$201,Einstellungen!$D$4))</f>
        <v/>
      </c>
      <c r="H74" s="29">
        <f>IF($A74="","",COUNTIFS('Urlaubsanträge'!$B$2:$B$201,"&lt;&gt;",'Urlaubsanträge'!$C$2:$C$201,"&lt;="&amp;$A74,'Urlaubsanträge'!$D$2:$D$201,"&gt;="&amp;$A74,'Urlaubsanträge'!$E$2:$E$201,"Genehmigt",'Urlaubsanträge'!$G$2:$G$201,Einstellungen!$D$5))</f>
        <v/>
      </c>
      <c r="I74" s="18">
        <f>IF($A74="","",IF(OR(E74&gt;Einstellungen!$B$5,F74&gt;Einstellungen!$B$6,G74&gt;Einstellungen!$B$7,H74&gt;Einstellungen!$B$8),"Grenzwert überschritten",""))</f>
        <v/>
      </c>
    </row>
    <row r="75">
      <c r="A75" s="34">
        <f>IF(OR(Einstellungen!$B$2="",Einstellungen!$B$3=""),"",IF(ROW()-5&lt;=Einstellungen!$B$3-Einstellungen!$B$2+1,Einstellungen!$B$2+ROW()-6,""))</f>
        <v/>
      </c>
      <c r="B75" s="22">
        <f>IF(A75="","",CHOOSE(WEEKDAY(A75,2),"Montag","Dienstag","Mittwoch","Donnerstag","Freitag","Samstag","Sonntag"))</f>
        <v/>
      </c>
      <c r="C75" s="29">
        <f>IF($A75="","",COUNTIFS('Urlaubsanträge'!$B$2:$B$201,"&lt;&gt;",'Urlaubsanträge'!$C$2:$C$201,"&lt;="&amp;$A75,'Urlaubsanträge'!$D$2:$D$201,"&gt;="&amp;$A75,'Urlaubsanträge'!$E$2:$E$201,"Genehmigt"))</f>
        <v/>
      </c>
      <c r="D75" s="29">
        <f>IF($A75="","",COUNTIFS('Urlaubsanträge'!$B$2:$B$201,"&lt;&gt;",'Urlaubsanträge'!$C$2:$C$201,"&lt;="&amp;$A75,'Urlaubsanträge'!$D$2:$D$201,"&gt;="&amp;$A75,'Urlaubsanträge'!$E$2:$E$201,"Beantragt"))</f>
        <v/>
      </c>
      <c r="E75" s="29">
        <f>IF($A75="","",COUNTIFS('Urlaubsanträge'!$B$2:$B$201,"&lt;&gt;",'Urlaubsanträge'!$C$2:$C$201,"&lt;="&amp;$A75,'Urlaubsanträge'!$D$2:$D$201,"&gt;="&amp;$A75,'Urlaubsanträge'!$E$2:$E$201,"Genehmigt",'Urlaubsanträge'!$G$2:$G$201,Einstellungen!$D$2))</f>
        <v/>
      </c>
      <c r="F75" s="29">
        <f>IF($A75="","",COUNTIFS('Urlaubsanträge'!$B$2:$B$201,"&lt;&gt;",'Urlaubsanträge'!$C$2:$C$201,"&lt;="&amp;$A75,'Urlaubsanträge'!$D$2:$D$201,"&gt;="&amp;$A75,'Urlaubsanträge'!$E$2:$E$201,"Genehmigt",'Urlaubsanträge'!$G$2:$G$201,Einstellungen!$D$3))</f>
        <v/>
      </c>
      <c r="G75" s="29">
        <f>IF($A75="","",COUNTIFS('Urlaubsanträge'!$B$2:$B$201,"&lt;&gt;",'Urlaubsanträge'!$C$2:$C$201,"&lt;="&amp;$A75,'Urlaubsanträge'!$D$2:$D$201,"&gt;="&amp;$A75,'Urlaubsanträge'!$E$2:$E$201,"Genehmigt",'Urlaubsanträge'!$G$2:$G$201,Einstellungen!$D$4))</f>
        <v/>
      </c>
      <c r="H75" s="29">
        <f>IF($A75="","",COUNTIFS('Urlaubsanträge'!$B$2:$B$201,"&lt;&gt;",'Urlaubsanträge'!$C$2:$C$201,"&lt;="&amp;$A75,'Urlaubsanträge'!$D$2:$D$201,"&gt;="&amp;$A75,'Urlaubsanträge'!$E$2:$E$201,"Genehmigt",'Urlaubsanträge'!$G$2:$G$201,Einstellungen!$D$5))</f>
        <v/>
      </c>
      <c r="I75" s="18">
        <f>IF($A75="","",IF(OR(E75&gt;Einstellungen!$B$5,F75&gt;Einstellungen!$B$6,G75&gt;Einstellungen!$B$7,H75&gt;Einstellungen!$B$8),"Grenzwert überschritten",""))</f>
        <v/>
      </c>
    </row>
    <row r="76">
      <c r="A76" s="34">
        <f>IF(OR(Einstellungen!$B$2="",Einstellungen!$B$3=""),"",IF(ROW()-5&lt;=Einstellungen!$B$3-Einstellungen!$B$2+1,Einstellungen!$B$2+ROW()-6,""))</f>
        <v/>
      </c>
      <c r="B76" s="22">
        <f>IF(A76="","",CHOOSE(WEEKDAY(A76,2),"Montag","Dienstag","Mittwoch","Donnerstag","Freitag","Samstag","Sonntag"))</f>
        <v/>
      </c>
      <c r="C76" s="29">
        <f>IF($A76="","",COUNTIFS('Urlaubsanträge'!$B$2:$B$201,"&lt;&gt;",'Urlaubsanträge'!$C$2:$C$201,"&lt;="&amp;$A76,'Urlaubsanträge'!$D$2:$D$201,"&gt;="&amp;$A76,'Urlaubsanträge'!$E$2:$E$201,"Genehmigt"))</f>
        <v/>
      </c>
      <c r="D76" s="29">
        <f>IF($A76="","",COUNTIFS('Urlaubsanträge'!$B$2:$B$201,"&lt;&gt;",'Urlaubsanträge'!$C$2:$C$201,"&lt;="&amp;$A76,'Urlaubsanträge'!$D$2:$D$201,"&gt;="&amp;$A76,'Urlaubsanträge'!$E$2:$E$201,"Beantragt"))</f>
        <v/>
      </c>
      <c r="E76" s="29">
        <f>IF($A76="","",COUNTIFS('Urlaubsanträge'!$B$2:$B$201,"&lt;&gt;",'Urlaubsanträge'!$C$2:$C$201,"&lt;="&amp;$A76,'Urlaubsanträge'!$D$2:$D$201,"&gt;="&amp;$A76,'Urlaubsanträge'!$E$2:$E$201,"Genehmigt",'Urlaubsanträge'!$G$2:$G$201,Einstellungen!$D$2))</f>
        <v/>
      </c>
      <c r="F76" s="29">
        <f>IF($A76="","",COUNTIFS('Urlaubsanträge'!$B$2:$B$201,"&lt;&gt;",'Urlaubsanträge'!$C$2:$C$201,"&lt;="&amp;$A76,'Urlaubsanträge'!$D$2:$D$201,"&gt;="&amp;$A76,'Urlaubsanträge'!$E$2:$E$201,"Genehmigt",'Urlaubsanträge'!$G$2:$G$201,Einstellungen!$D$3))</f>
        <v/>
      </c>
      <c r="G76" s="29">
        <f>IF($A76="","",COUNTIFS('Urlaubsanträge'!$B$2:$B$201,"&lt;&gt;",'Urlaubsanträge'!$C$2:$C$201,"&lt;="&amp;$A76,'Urlaubsanträge'!$D$2:$D$201,"&gt;="&amp;$A76,'Urlaubsanträge'!$E$2:$E$201,"Genehmigt",'Urlaubsanträge'!$G$2:$G$201,Einstellungen!$D$4))</f>
        <v/>
      </c>
      <c r="H76" s="29">
        <f>IF($A76="","",COUNTIFS('Urlaubsanträge'!$B$2:$B$201,"&lt;&gt;",'Urlaubsanträge'!$C$2:$C$201,"&lt;="&amp;$A76,'Urlaubsanträge'!$D$2:$D$201,"&gt;="&amp;$A76,'Urlaubsanträge'!$E$2:$E$201,"Genehmigt",'Urlaubsanträge'!$G$2:$G$201,Einstellungen!$D$5))</f>
        <v/>
      </c>
      <c r="I76" s="18">
        <f>IF($A76="","",IF(OR(E76&gt;Einstellungen!$B$5,F76&gt;Einstellungen!$B$6,G76&gt;Einstellungen!$B$7,H76&gt;Einstellungen!$B$8),"Grenzwert überschritten",""))</f>
        <v/>
      </c>
    </row>
    <row r="77">
      <c r="A77" s="34">
        <f>IF(OR(Einstellungen!$B$2="",Einstellungen!$B$3=""),"",IF(ROW()-5&lt;=Einstellungen!$B$3-Einstellungen!$B$2+1,Einstellungen!$B$2+ROW()-6,""))</f>
        <v/>
      </c>
      <c r="B77" s="22">
        <f>IF(A77="","",CHOOSE(WEEKDAY(A77,2),"Montag","Dienstag","Mittwoch","Donnerstag","Freitag","Samstag","Sonntag"))</f>
        <v/>
      </c>
      <c r="C77" s="29">
        <f>IF($A77="","",COUNTIFS('Urlaubsanträge'!$B$2:$B$201,"&lt;&gt;",'Urlaubsanträge'!$C$2:$C$201,"&lt;="&amp;$A77,'Urlaubsanträge'!$D$2:$D$201,"&gt;="&amp;$A77,'Urlaubsanträge'!$E$2:$E$201,"Genehmigt"))</f>
        <v/>
      </c>
      <c r="D77" s="29">
        <f>IF($A77="","",COUNTIFS('Urlaubsanträge'!$B$2:$B$201,"&lt;&gt;",'Urlaubsanträge'!$C$2:$C$201,"&lt;="&amp;$A77,'Urlaubsanträge'!$D$2:$D$201,"&gt;="&amp;$A77,'Urlaubsanträge'!$E$2:$E$201,"Beantragt"))</f>
        <v/>
      </c>
      <c r="E77" s="29">
        <f>IF($A77="","",COUNTIFS('Urlaubsanträge'!$B$2:$B$201,"&lt;&gt;",'Urlaubsanträge'!$C$2:$C$201,"&lt;="&amp;$A77,'Urlaubsanträge'!$D$2:$D$201,"&gt;="&amp;$A77,'Urlaubsanträge'!$E$2:$E$201,"Genehmigt",'Urlaubsanträge'!$G$2:$G$201,Einstellungen!$D$2))</f>
        <v/>
      </c>
      <c r="F77" s="29">
        <f>IF($A77="","",COUNTIFS('Urlaubsanträge'!$B$2:$B$201,"&lt;&gt;",'Urlaubsanträge'!$C$2:$C$201,"&lt;="&amp;$A77,'Urlaubsanträge'!$D$2:$D$201,"&gt;="&amp;$A77,'Urlaubsanträge'!$E$2:$E$201,"Genehmigt",'Urlaubsanträge'!$G$2:$G$201,Einstellungen!$D$3))</f>
        <v/>
      </c>
      <c r="G77" s="29">
        <f>IF($A77="","",COUNTIFS('Urlaubsanträge'!$B$2:$B$201,"&lt;&gt;",'Urlaubsanträge'!$C$2:$C$201,"&lt;="&amp;$A77,'Urlaubsanträge'!$D$2:$D$201,"&gt;="&amp;$A77,'Urlaubsanträge'!$E$2:$E$201,"Genehmigt",'Urlaubsanträge'!$G$2:$G$201,Einstellungen!$D$4))</f>
        <v/>
      </c>
      <c r="H77" s="29">
        <f>IF($A77="","",COUNTIFS('Urlaubsanträge'!$B$2:$B$201,"&lt;&gt;",'Urlaubsanträge'!$C$2:$C$201,"&lt;="&amp;$A77,'Urlaubsanträge'!$D$2:$D$201,"&gt;="&amp;$A77,'Urlaubsanträge'!$E$2:$E$201,"Genehmigt",'Urlaubsanträge'!$G$2:$G$201,Einstellungen!$D$5))</f>
        <v/>
      </c>
      <c r="I77" s="18">
        <f>IF($A77="","",IF(OR(E77&gt;Einstellungen!$B$5,F77&gt;Einstellungen!$B$6,G77&gt;Einstellungen!$B$7,H77&gt;Einstellungen!$B$8),"Grenzwert überschritten",""))</f>
        <v/>
      </c>
    </row>
    <row r="78">
      <c r="A78" s="34">
        <f>IF(OR(Einstellungen!$B$2="",Einstellungen!$B$3=""),"",IF(ROW()-5&lt;=Einstellungen!$B$3-Einstellungen!$B$2+1,Einstellungen!$B$2+ROW()-6,""))</f>
        <v/>
      </c>
      <c r="B78" s="22">
        <f>IF(A78="","",CHOOSE(WEEKDAY(A78,2),"Montag","Dienstag","Mittwoch","Donnerstag","Freitag","Samstag","Sonntag"))</f>
        <v/>
      </c>
      <c r="C78" s="29">
        <f>IF($A78="","",COUNTIFS('Urlaubsanträge'!$B$2:$B$201,"&lt;&gt;",'Urlaubsanträge'!$C$2:$C$201,"&lt;="&amp;$A78,'Urlaubsanträge'!$D$2:$D$201,"&gt;="&amp;$A78,'Urlaubsanträge'!$E$2:$E$201,"Genehmigt"))</f>
        <v/>
      </c>
      <c r="D78" s="29">
        <f>IF($A78="","",COUNTIFS('Urlaubsanträge'!$B$2:$B$201,"&lt;&gt;",'Urlaubsanträge'!$C$2:$C$201,"&lt;="&amp;$A78,'Urlaubsanträge'!$D$2:$D$201,"&gt;="&amp;$A78,'Urlaubsanträge'!$E$2:$E$201,"Beantragt"))</f>
        <v/>
      </c>
      <c r="E78" s="29">
        <f>IF($A78="","",COUNTIFS('Urlaubsanträge'!$B$2:$B$201,"&lt;&gt;",'Urlaubsanträge'!$C$2:$C$201,"&lt;="&amp;$A78,'Urlaubsanträge'!$D$2:$D$201,"&gt;="&amp;$A78,'Urlaubsanträge'!$E$2:$E$201,"Genehmigt",'Urlaubsanträge'!$G$2:$G$201,Einstellungen!$D$2))</f>
        <v/>
      </c>
      <c r="F78" s="29">
        <f>IF($A78="","",COUNTIFS('Urlaubsanträge'!$B$2:$B$201,"&lt;&gt;",'Urlaubsanträge'!$C$2:$C$201,"&lt;="&amp;$A78,'Urlaubsanträge'!$D$2:$D$201,"&gt;="&amp;$A78,'Urlaubsanträge'!$E$2:$E$201,"Genehmigt",'Urlaubsanträge'!$G$2:$G$201,Einstellungen!$D$3))</f>
        <v/>
      </c>
      <c r="G78" s="29">
        <f>IF($A78="","",COUNTIFS('Urlaubsanträge'!$B$2:$B$201,"&lt;&gt;",'Urlaubsanträge'!$C$2:$C$201,"&lt;="&amp;$A78,'Urlaubsanträge'!$D$2:$D$201,"&gt;="&amp;$A78,'Urlaubsanträge'!$E$2:$E$201,"Genehmigt",'Urlaubsanträge'!$G$2:$G$201,Einstellungen!$D$4))</f>
        <v/>
      </c>
      <c r="H78" s="29">
        <f>IF($A78="","",COUNTIFS('Urlaubsanträge'!$B$2:$B$201,"&lt;&gt;",'Urlaubsanträge'!$C$2:$C$201,"&lt;="&amp;$A78,'Urlaubsanträge'!$D$2:$D$201,"&gt;="&amp;$A78,'Urlaubsanträge'!$E$2:$E$201,"Genehmigt",'Urlaubsanträge'!$G$2:$G$201,Einstellungen!$D$5))</f>
        <v/>
      </c>
      <c r="I78" s="18">
        <f>IF($A78="","",IF(OR(E78&gt;Einstellungen!$B$5,F78&gt;Einstellungen!$B$6,G78&gt;Einstellungen!$B$7,H78&gt;Einstellungen!$B$8),"Grenzwert überschritten",""))</f>
        <v/>
      </c>
    </row>
    <row r="79">
      <c r="A79" s="34">
        <f>IF(OR(Einstellungen!$B$2="",Einstellungen!$B$3=""),"",IF(ROW()-5&lt;=Einstellungen!$B$3-Einstellungen!$B$2+1,Einstellungen!$B$2+ROW()-6,""))</f>
        <v/>
      </c>
      <c r="B79" s="22">
        <f>IF(A79="","",CHOOSE(WEEKDAY(A79,2),"Montag","Dienstag","Mittwoch","Donnerstag","Freitag","Samstag","Sonntag"))</f>
        <v/>
      </c>
      <c r="C79" s="29">
        <f>IF($A79="","",COUNTIFS('Urlaubsanträge'!$B$2:$B$201,"&lt;&gt;",'Urlaubsanträge'!$C$2:$C$201,"&lt;="&amp;$A79,'Urlaubsanträge'!$D$2:$D$201,"&gt;="&amp;$A79,'Urlaubsanträge'!$E$2:$E$201,"Genehmigt"))</f>
        <v/>
      </c>
      <c r="D79" s="29">
        <f>IF($A79="","",COUNTIFS('Urlaubsanträge'!$B$2:$B$201,"&lt;&gt;",'Urlaubsanträge'!$C$2:$C$201,"&lt;="&amp;$A79,'Urlaubsanträge'!$D$2:$D$201,"&gt;="&amp;$A79,'Urlaubsanträge'!$E$2:$E$201,"Beantragt"))</f>
        <v/>
      </c>
      <c r="E79" s="29">
        <f>IF($A79="","",COUNTIFS('Urlaubsanträge'!$B$2:$B$201,"&lt;&gt;",'Urlaubsanträge'!$C$2:$C$201,"&lt;="&amp;$A79,'Urlaubsanträge'!$D$2:$D$201,"&gt;="&amp;$A79,'Urlaubsanträge'!$E$2:$E$201,"Genehmigt",'Urlaubsanträge'!$G$2:$G$201,Einstellungen!$D$2))</f>
        <v/>
      </c>
      <c r="F79" s="29">
        <f>IF($A79="","",COUNTIFS('Urlaubsanträge'!$B$2:$B$201,"&lt;&gt;",'Urlaubsanträge'!$C$2:$C$201,"&lt;="&amp;$A79,'Urlaubsanträge'!$D$2:$D$201,"&gt;="&amp;$A79,'Urlaubsanträge'!$E$2:$E$201,"Genehmigt",'Urlaubsanträge'!$G$2:$G$201,Einstellungen!$D$3))</f>
        <v/>
      </c>
      <c r="G79" s="29">
        <f>IF($A79="","",COUNTIFS('Urlaubsanträge'!$B$2:$B$201,"&lt;&gt;",'Urlaubsanträge'!$C$2:$C$201,"&lt;="&amp;$A79,'Urlaubsanträge'!$D$2:$D$201,"&gt;="&amp;$A79,'Urlaubsanträge'!$E$2:$E$201,"Genehmigt",'Urlaubsanträge'!$G$2:$G$201,Einstellungen!$D$4))</f>
        <v/>
      </c>
      <c r="H79" s="29">
        <f>IF($A79="","",COUNTIFS('Urlaubsanträge'!$B$2:$B$201,"&lt;&gt;",'Urlaubsanträge'!$C$2:$C$201,"&lt;="&amp;$A79,'Urlaubsanträge'!$D$2:$D$201,"&gt;="&amp;$A79,'Urlaubsanträge'!$E$2:$E$201,"Genehmigt",'Urlaubsanträge'!$G$2:$G$201,Einstellungen!$D$5))</f>
        <v/>
      </c>
      <c r="I79" s="18">
        <f>IF($A79="","",IF(OR(E79&gt;Einstellungen!$B$5,F79&gt;Einstellungen!$B$6,G79&gt;Einstellungen!$B$7,H79&gt;Einstellungen!$B$8),"Grenzwert überschritten",""))</f>
        <v/>
      </c>
    </row>
    <row r="80">
      <c r="A80" s="34">
        <f>IF(OR(Einstellungen!$B$2="",Einstellungen!$B$3=""),"",IF(ROW()-5&lt;=Einstellungen!$B$3-Einstellungen!$B$2+1,Einstellungen!$B$2+ROW()-6,""))</f>
        <v/>
      </c>
      <c r="B80" s="22">
        <f>IF(A80="","",CHOOSE(WEEKDAY(A80,2),"Montag","Dienstag","Mittwoch","Donnerstag","Freitag","Samstag","Sonntag"))</f>
        <v/>
      </c>
      <c r="C80" s="29">
        <f>IF($A80="","",COUNTIFS('Urlaubsanträge'!$B$2:$B$201,"&lt;&gt;",'Urlaubsanträge'!$C$2:$C$201,"&lt;="&amp;$A80,'Urlaubsanträge'!$D$2:$D$201,"&gt;="&amp;$A80,'Urlaubsanträge'!$E$2:$E$201,"Genehmigt"))</f>
        <v/>
      </c>
      <c r="D80" s="29">
        <f>IF($A80="","",COUNTIFS('Urlaubsanträge'!$B$2:$B$201,"&lt;&gt;",'Urlaubsanträge'!$C$2:$C$201,"&lt;="&amp;$A80,'Urlaubsanträge'!$D$2:$D$201,"&gt;="&amp;$A80,'Urlaubsanträge'!$E$2:$E$201,"Beantragt"))</f>
        <v/>
      </c>
      <c r="E80" s="29">
        <f>IF($A80="","",COUNTIFS('Urlaubsanträge'!$B$2:$B$201,"&lt;&gt;",'Urlaubsanträge'!$C$2:$C$201,"&lt;="&amp;$A80,'Urlaubsanträge'!$D$2:$D$201,"&gt;="&amp;$A80,'Urlaubsanträge'!$E$2:$E$201,"Genehmigt",'Urlaubsanträge'!$G$2:$G$201,Einstellungen!$D$2))</f>
        <v/>
      </c>
      <c r="F80" s="29">
        <f>IF($A80="","",COUNTIFS('Urlaubsanträge'!$B$2:$B$201,"&lt;&gt;",'Urlaubsanträge'!$C$2:$C$201,"&lt;="&amp;$A80,'Urlaubsanträge'!$D$2:$D$201,"&gt;="&amp;$A80,'Urlaubsanträge'!$E$2:$E$201,"Genehmigt",'Urlaubsanträge'!$G$2:$G$201,Einstellungen!$D$3))</f>
        <v/>
      </c>
      <c r="G80" s="29">
        <f>IF($A80="","",COUNTIFS('Urlaubsanträge'!$B$2:$B$201,"&lt;&gt;",'Urlaubsanträge'!$C$2:$C$201,"&lt;="&amp;$A80,'Urlaubsanträge'!$D$2:$D$201,"&gt;="&amp;$A80,'Urlaubsanträge'!$E$2:$E$201,"Genehmigt",'Urlaubsanträge'!$G$2:$G$201,Einstellungen!$D$4))</f>
        <v/>
      </c>
      <c r="H80" s="29">
        <f>IF($A80="","",COUNTIFS('Urlaubsanträge'!$B$2:$B$201,"&lt;&gt;",'Urlaubsanträge'!$C$2:$C$201,"&lt;="&amp;$A80,'Urlaubsanträge'!$D$2:$D$201,"&gt;="&amp;$A80,'Urlaubsanträge'!$E$2:$E$201,"Genehmigt",'Urlaubsanträge'!$G$2:$G$201,Einstellungen!$D$5))</f>
        <v/>
      </c>
      <c r="I80" s="18">
        <f>IF($A80="","",IF(OR(E80&gt;Einstellungen!$B$5,F80&gt;Einstellungen!$B$6,G80&gt;Einstellungen!$B$7,H80&gt;Einstellungen!$B$8),"Grenzwert überschritten",""))</f>
        <v/>
      </c>
    </row>
    <row r="81">
      <c r="A81" s="34">
        <f>IF(OR(Einstellungen!$B$2="",Einstellungen!$B$3=""),"",IF(ROW()-5&lt;=Einstellungen!$B$3-Einstellungen!$B$2+1,Einstellungen!$B$2+ROW()-6,""))</f>
        <v/>
      </c>
      <c r="B81" s="22">
        <f>IF(A81="","",CHOOSE(WEEKDAY(A81,2),"Montag","Dienstag","Mittwoch","Donnerstag","Freitag","Samstag","Sonntag"))</f>
        <v/>
      </c>
      <c r="C81" s="29">
        <f>IF($A81="","",COUNTIFS('Urlaubsanträge'!$B$2:$B$201,"&lt;&gt;",'Urlaubsanträge'!$C$2:$C$201,"&lt;="&amp;$A81,'Urlaubsanträge'!$D$2:$D$201,"&gt;="&amp;$A81,'Urlaubsanträge'!$E$2:$E$201,"Genehmigt"))</f>
        <v/>
      </c>
      <c r="D81" s="29">
        <f>IF($A81="","",COUNTIFS('Urlaubsanträge'!$B$2:$B$201,"&lt;&gt;",'Urlaubsanträge'!$C$2:$C$201,"&lt;="&amp;$A81,'Urlaubsanträge'!$D$2:$D$201,"&gt;="&amp;$A81,'Urlaubsanträge'!$E$2:$E$201,"Beantragt"))</f>
        <v/>
      </c>
      <c r="E81" s="29">
        <f>IF($A81="","",COUNTIFS('Urlaubsanträge'!$B$2:$B$201,"&lt;&gt;",'Urlaubsanträge'!$C$2:$C$201,"&lt;="&amp;$A81,'Urlaubsanträge'!$D$2:$D$201,"&gt;="&amp;$A81,'Urlaubsanträge'!$E$2:$E$201,"Genehmigt",'Urlaubsanträge'!$G$2:$G$201,Einstellungen!$D$2))</f>
        <v/>
      </c>
      <c r="F81" s="29">
        <f>IF($A81="","",COUNTIFS('Urlaubsanträge'!$B$2:$B$201,"&lt;&gt;",'Urlaubsanträge'!$C$2:$C$201,"&lt;="&amp;$A81,'Urlaubsanträge'!$D$2:$D$201,"&gt;="&amp;$A81,'Urlaubsanträge'!$E$2:$E$201,"Genehmigt",'Urlaubsanträge'!$G$2:$G$201,Einstellungen!$D$3))</f>
        <v/>
      </c>
      <c r="G81" s="29">
        <f>IF($A81="","",COUNTIFS('Urlaubsanträge'!$B$2:$B$201,"&lt;&gt;",'Urlaubsanträge'!$C$2:$C$201,"&lt;="&amp;$A81,'Urlaubsanträge'!$D$2:$D$201,"&gt;="&amp;$A81,'Urlaubsanträge'!$E$2:$E$201,"Genehmigt",'Urlaubsanträge'!$G$2:$G$201,Einstellungen!$D$4))</f>
        <v/>
      </c>
      <c r="H81" s="29">
        <f>IF($A81="","",COUNTIFS('Urlaubsanträge'!$B$2:$B$201,"&lt;&gt;",'Urlaubsanträge'!$C$2:$C$201,"&lt;="&amp;$A81,'Urlaubsanträge'!$D$2:$D$201,"&gt;="&amp;$A81,'Urlaubsanträge'!$E$2:$E$201,"Genehmigt",'Urlaubsanträge'!$G$2:$G$201,Einstellungen!$D$5))</f>
        <v/>
      </c>
      <c r="I81" s="18">
        <f>IF($A81="","",IF(OR(E81&gt;Einstellungen!$B$5,F81&gt;Einstellungen!$B$6,G81&gt;Einstellungen!$B$7,H81&gt;Einstellungen!$B$8),"Grenzwert überschritten",""))</f>
        <v/>
      </c>
    </row>
    <row r="82">
      <c r="A82" s="34">
        <f>IF(OR(Einstellungen!$B$2="",Einstellungen!$B$3=""),"",IF(ROW()-5&lt;=Einstellungen!$B$3-Einstellungen!$B$2+1,Einstellungen!$B$2+ROW()-6,""))</f>
        <v/>
      </c>
      <c r="B82" s="22">
        <f>IF(A82="","",CHOOSE(WEEKDAY(A82,2),"Montag","Dienstag","Mittwoch","Donnerstag","Freitag","Samstag","Sonntag"))</f>
        <v/>
      </c>
      <c r="C82" s="29">
        <f>IF($A82="","",COUNTIFS('Urlaubsanträge'!$B$2:$B$201,"&lt;&gt;",'Urlaubsanträge'!$C$2:$C$201,"&lt;="&amp;$A82,'Urlaubsanträge'!$D$2:$D$201,"&gt;="&amp;$A82,'Urlaubsanträge'!$E$2:$E$201,"Genehmigt"))</f>
        <v/>
      </c>
      <c r="D82" s="29">
        <f>IF($A82="","",COUNTIFS('Urlaubsanträge'!$B$2:$B$201,"&lt;&gt;",'Urlaubsanträge'!$C$2:$C$201,"&lt;="&amp;$A82,'Urlaubsanträge'!$D$2:$D$201,"&gt;="&amp;$A82,'Urlaubsanträge'!$E$2:$E$201,"Beantragt"))</f>
        <v/>
      </c>
      <c r="E82" s="29">
        <f>IF($A82="","",COUNTIFS('Urlaubsanträge'!$B$2:$B$201,"&lt;&gt;",'Urlaubsanträge'!$C$2:$C$201,"&lt;="&amp;$A82,'Urlaubsanträge'!$D$2:$D$201,"&gt;="&amp;$A82,'Urlaubsanträge'!$E$2:$E$201,"Genehmigt",'Urlaubsanträge'!$G$2:$G$201,Einstellungen!$D$2))</f>
        <v/>
      </c>
      <c r="F82" s="29">
        <f>IF($A82="","",COUNTIFS('Urlaubsanträge'!$B$2:$B$201,"&lt;&gt;",'Urlaubsanträge'!$C$2:$C$201,"&lt;="&amp;$A82,'Urlaubsanträge'!$D$2:$D$201,"&gt;="&amp;$A82,'Urlaubsanträge'!$E$2:$E$201,"Genehmigt",'Urlaubsanträge'!$G$2:$G$201,Einstellungen!$D$3))</f>
        <v/>
      </c>
      <c r="G82" s="29">
        <f>IF($A82="","",COUNTIFS('Urlaubsanträge'!$B$2:$B$201,"&lt;&gt;",'Urlaubsanträge'!$C$2:$C$201,"&lt;="&amp;$A82,'Urlaubsanträge'!$D$2:$D$201,"&gt;="&amp;$A82,'Urlaubsanträge'!$E$2:$E$201,"Genehmigt",'Urlaubsanträge'!$G$2:$G$201,Einstellungen!$D$4))</f>
        <v/>
      </c>
      <c r="H82" s="29">
        <f>IF($A82="","",COUNTIFS('Urlaubsanträge'!$B$2:$B$201,"&lt;&gt;",'Urlaubsanträge'!$C$2:$C$201,"&lt;="&amp;$A82,'Urlaubsanträge'!$D$2:$D$201,"&gt;="&amp;$A82,'Urlaubsanträge'!$E$2:$E$201,"Genehmigt",'Urlaubsanträge'!$G$2:$G$201,Einstellungen!$D$5))</f>
        <v/>
      </c>
      <c r="I82" s="18">
        <f>IF($A82="","",IF(OR(E82&gt;Einstellungen!$B$5,F82&gt;Einstellungen!$B$6,G82&gt;Einstellungen!$B$7,H82&gt;Einstellungen!$B$8),"Grenzwert überschritten",""))</f>
        <v/>
      </c>
    </row>
    <row r="83">
      <c r="A83" s="34">
        <f>IF(OR(Einstellungen!$B$2="",Einstellungen!$B$3=""),"",IF(ROW()-5&lt;=Einstellungen!$B$3-Einstellungen!$B$2+1,Einstellungen!$B$2+ROW()-6,""))</f>
        <v/>
      </c>
      <c r="B83" s="22">
        <f>IF(A83="","",CHOOSE(WEEKDAY(A83,2),"Montag","Dienstag","Mittwoch","Donnerstag","Freitag","Samstag","Sonntag"))</f>
        <v/>
      </c>
      <c r="C83" s="29">
        <f>IF($A83="","",COUNTIFS('Urlaubsanträge'!$B$2:$B$201,"&lt;&gt;",'Urlaubsanträge'!$C$2:$C$201,"&lt;="&amp;$A83,'Urlaubsanträge'!$D$2:$D$201,"&gt;="&amp;$A83,'Urlaubsanträge'!$E$2:$E$201,"Genehmigt"))</f>
        <v/>
      </c>
      <c r="D83" s="29">
        <f>IF($A83="","",COUNTIFS('Urlaubsanträge'!$B$2:$B$201,"&lt;&gt;",'Urlaubsanträge'!$C$2:$C$201,"&lt;="&amp;$A83,'Urlaubsanträge'!$D$2:$D$201,"&gt;="&amp;$A83,'Urlaubsanträge'!$E$2:$E$201,"Beantragt"))</f>
        <v/>
      </c>
      <c r="E83" s="29">
        <f>IF($A83="","",COUNTIFS('Urlaubsanträge'!$B$2:$B$201,"&lt;&gt;",'Urlaubsanträge'!$C$2:$C$201,"&lt;="&amp;$A83,'Urlaubsanträge'!$D$2:$D$201,"&gt;="&amp;$A83,'Urlaubsanträge'!$E$2:$E$201,"Genehmigt",'Urlaubsanträge'!$G$2:$G$201,Einstellungen!$D$2))</f>
        <v/>
      </c>
      <c r="F83" s="29">
        <f>IF($A83="","",COUNTIFS('Urlaubsanträge'!$B$2:$B$201,"&lt;&gt;",'Urlaubsanträge'!$C$2:$C$201,"&lt;="&amp;$A83,'Urlaubsanträge'!$D$2:$D$201,"&gt;="&amp;$A83,'Urlaubsanträge'!$E$2:$E$201,"Genehmigt",'Urlaubsanträge'!$G$2:$G$201,Einstellungen!$D$3))</f>
        <v/>
      </c>
      <c r="G83" s="29">
        <f>IF($A83="","",COUNTIFS('Urlaubsanträge'!$B$2:$B$201,"&lt;&gt;",'Urlaubsanträge'!$C$2:$C$201,"&lt;="&amp;$A83,'Urlaubsanträge'!$D$2:$D$201,"&gt;="&amp;$A83,'Urlaubsanträge'!$E$2:$E$201,"Genehmigt",'Urlaubsanträge'!$G$2:$G$201,Einstellungen!$D$4))</f>
        <v/>
      </c>
      <c r="H83" s="29">
        <f>IF($A83="","",COUNTIFS('Urlaubsanträge'!$B$2:$B$201,"&lt;&gt;",'Urlaubsanträge'!$C$2:$C$201,"&lt;="&amp;$A83,'Urlaubsanträge'!$D$2:$D$201,"&gt;="&amp;$A83,'Urlaubsanträge'!$E$2:$E$201,"Genehmigt",'Urlaubsanträge'!$G$2:$G$201,Einstellungen!$D$5))</f>
        <v/>
      </c>
      <c r="I83" s="18">
        <f>IF($A83="","",IF(OR(E83&gt;Einstellungen!$B$5,F83&gt;Einstellungen!$B$6,G83&gt;Einstellungen!$B$7,H83&gt;Einstellungen!$B$8),"Grenzwert überschritten",""))</f>
        <v/>
      </c>
    </row>
    <row r="84">
      <c r="A84" s="34">
        <f>IF(OR(Einstellungen!$B$2="",Einstellungen!$B$3=""),"",IF(ROW()-5&lt;=Einstellungen!$B$3-Einstellungen!$B$2+1,Einstellungen!$B$2+ROW()-6,""))</f>
        <v/>
      </c>
      <c r="B84" s="22">
        <f>IF(A84="","",CHOOSE(WEEKDAY(A84,2),"Montag","Dienstag","Mittwoch","Donnerstag","Freitag","Samstag","Sonntag"))</f>
        <v/>
      </c>
      <c r="C84" s="29">
        <f>IF($A84="","",COUNTIFS('Urlaubsanträge'!$B$2:$B$201,"&lt;&gt;",'Urlaubsanträge'!$C$2:$C$201,"&lt;="&amp;$A84,'Urlaubsanträge'!$D$2:$D$201,"&gt;="&amp;$A84,'Urlaubsanträge'!$E$2:$E$201,"Genehmigt"))</f>
        <v/>
      </c>
      <c r="D84" s="29">
        <f>IF($A84="","",COUNTIFS('Urlaubsanträge'!$B$2:$B$201,"&lt;&gt;",'Urlaubsanträge'!$C$2:$C$201,"&lt;="&amp;$A84,'Urlaubsanträge'!$D$2:$D$201,"&gt;="&amp;$A84,'Urlaubsanträge'!$E$2:$E$201,"Beantragt"))</f>
        <v/>
      </c>
      <c r="E84" s="29">
        <f>IF($A84="","",COUNTIFS('Urlaubsanträge'!$B$2:$B$201,"&lt;&gt;",'Urlaubsanträge'!$C$2:$C$201,"&lt;="&amp;$A84,'Urlaubsanträge'!$D$2:$D$201,"&gt;="&amp;$A84,'Urlaubsanträge'!$E$2:$E$201,"Genehmigt",'Urlaubsanträge'!$G$2:$G$201,Einstellungen!$D$2))</f>
        <v/>
      </c>
      <c r="F84" s="29">
        <f>IF($A84="","",COUNTIFS('Urlaubsanträge'!$B$2:$B$201,"&lt;&gt;",'Urlaubsanträge'!$C$2:$C$201,"&lt;="&amp;$A84,'Urlaubsanträge'!$D$2:$D$201,"&gt;="&amp;$A84,'Urlaubsanträge'!$E$2:$E$201,"Genehmigt",'Urlaubsanträge'!$G$2:$G$201,Einstellungen!$D$3))</f>
        <v/>
      </c>
      <c r="G84" s="29">
        <f>IF($A84="","",COUNTIFS('Urlaubsanträge'!$B$2:$B$201,"&lt;&gt;",'Urlaubsanträge'!$C$2:$C$201,"&lt;="&amp;$A84,'Urlaubsanträge'!$D$2:$D$201,"&gt;="&amp;$A84,'Urlaubsanträge'!$E$2:$E$201,"Genehmigt",'Urlaubsanträge'!$G$2:$G$201,Einstellungen!$D$4))</f>
        <v/>
      </c>
      <c r="H84" s="29">
        <f>IF($A84="","",COUNTIFS('Urlaubsanträge'!$B$2:$B$201,"&lt;&gt;",'Urlaubsanträge'!$C$2:$C$201,"&lt;="&amp;$A84,'Urlaubsanträge'!$D$2:$D$201,"&gt;="&amp;$A84,'Urlaubsanträge'!$E$2:$E$201,"Genehmigt",'Urlaubsanträge'!$G$2:$G$201,Einstellungen!$D$5))</f>
        <v/>
      </c>
      <c r="I84" s="18">
        <f>IF($A84="","",IF(OR(E84&gt;Einstellungen!$B$5,F84&gt;Einstellungen!$B$6,G84&gt;Einstellungen!$B$7,H84&gt;Einstellungen!$B$8),"Grenzwert überschritten",""))</f>
        <v/>
      </c>
    </row>
    <row r="85">
      <c r="A85" s="34">
        <f>IF(OR(Einstellungen!$B$2="",Einstellungen!$B$3=""),"",IF(ROW()-5&lt;=Einstellungen!$B$3-Einstellungen!$B$2+1,Einstellungen!$B$2+ROW()-6,""))</f>
        <v/>
      </c>
      <c r="B85" s="22">
        <f>IF(A85="","",CHOOSE(WEEKDAY(A85,2),"Montag","Dienstag","Mittwoch","Donnerstag","Freitag","Samstag","Sonntag"))</f>
        <v/>
      </c>
      <c r="C85" s="29">
        <f>IF($A85="","",COUNTIFS('Urlaubsanträge'!$B$2:$B$201,"&lt;&gt;",'Urlaubsanträge'!$C$2:$C$201,"&lt;="&amp;$A85,'Urlaubsanträge'!$D$2:$D$201,"&gt;="&amp;$A85,'Urlaubsanträge'!$E$2:$E$201,"Genehmigt"))</f>
        <v/>
      </c>
      <c r="D85" s="29">
        <f>IF($A85="","",COUNTIFS('Urlaubsanträge'!$B$2:$B$201,"&lt;&gt;",'Urlaubsanträge'!$C$2:$C$201,"&lt;="&amp;$A85,'Urlaubsanträge'!$D$2:$D$201,"&gt;="&amp;$A85,'Urlaubsanträge'!$E$2:$E$201,"Beantragt"))</f>
        <v/>
      </c>
      <c r="E85" s="29">
        <f>IF($A85="","",COUNTIFS('Urlaubsanträge'!$B$2:$B$201,"&lt;&gt;",'Urlaubsanträge'!$C$2:$C$201,"&lt;="&amp;$A85,'Urlaubsanträge'!$D$2:$D$201,"&gt;="&amp;$A85,'Urlaubsanträge'!$E$2:$E$201,"Genehmigt",'Urlaubsanträge'!$G$2:$G$201,Einstellungen!$D$2))</f>
        <v/>
      </c>
      <c r="F85" s="29">
        <f>IF($A85="","",COUNTIFS('Urlaubsanträge'!$B$2:$B$201,"&lt;&gt;",'Urlaubsanträge'!$C$2:$C$201,"&lt;="&amp;$A85,'Urlaubsanträge'!$D$2:$D$201,"&gt;="&amp;$A85,'Urlaubsanträge'!$E$2:$E$201,"Genehmigt",'Urlaubsanträge'!$G$2:$G$201,Einstellungen!$D$3))</f>
        <v/>
      </c>
      <c r="G85" s="29">
        <f>IF($A85="","",COUNTIFS('Urlaubsanträge'!$B$2:$B$201,"&lt;&gt;",'Urlaubsanträge'!$C$2:$C$201,"&lt;="&amp;$A85,'Urlaubsanträge'!$D$2:$D$201,"&gt;="&amp;$A85,'Urlaubsanträge'!$E$2:$E$201,"Genehmigt",'Urlaubsanträge'!$G$2:$G$201,Einstellungen!$D$4))</f>
        <v/>
      </c>
      <c r="H85" s="29">
        <f>IF($A85="","",COUNTIFS('Urlaubsanträge'!$B$2:$B$201,"&lt;&gt;",'Urlaubsanträge'!$C$2:$C$201,"&lt;="&amp;$A85,'Urlaubsanträge'!$D$2:$D$201,"&gt;="&amp;$A85,'Urlaubsanträge'!$E$2:$E$201,"Genehmigt",'Urlaubsanträge'!$G$2:$G$201,Einstellungen!$D$5))</f>
        <v/>
      </c>
      <c r="I85" s="18">
        <f>IF($A85="","",IF(OR(E85&gt;Einstellungen!$B$5,F85&gt;Einstellungen!$B$6,G85&gt;Einstellungen!$B$7,H85&gt;Einstellungen!$B$8),"Grenzwert überschritten",""))</f>
        <v/>
      </c>
    </row>
    <row r="86">
      <c r="A86" s="34">
        <f>IF(OR(Einstellungen!$B$2="",Einstellungen!$B$3=""),"",IF(ROW()-5&lt;=Einstellungen!$B$3-Einstellungen!$B$2+1,Einstellungen!$B$2+ROW()-6,""))</f>
        <v/>
      </c>
      <c r="B86" s="22">
        <f>IF(A86="","",CHOOSE(WEEKDAY(A86,2),"Montag","Dienstag","Mittwoch","Donnerstag","Freitag","Samstag","Sonntag"))</f>
        <v/>
      </c>
      <c r="C86" s="29">
        <f>IF($A86="","",COUNTIFS('Urlaubsanträge'!$B$2:$B$201,"&lt;&gt;",'Urlaubsanträge'!$C$2:$C$201,"&lt;="&amp;$A86,'Urlaubsanträge'!$D$2:$D$201,"&gt;="&amp;$A86,'Urlaubsanträge'!$E$2:$E$201,"Genehmigt"))</f>
        <v/>
      </c>
      <c r="D86" s="29">
        <f>IF($A86="","",COUNTIFS('Urlaubsanträge'!$B$2:$B$201,"&lt;&gt;",'Urlaubsanträge'!$C$2:$C$201,"&lt;="&amp;$A86,'Urlaubsanträge'!$D$2:$D$201,"&gt;="&amp;$A86,'Urlaubsanträge'!$E$2:$E$201,"Beantragt"))</f>
        <v/>
      </c>
      <c r="E86" s="29">
        <f>IF($A86="","",COUNTIFS('Urlaubsanträge'!$B$2:$B$201,"&lt;&gt;",'Urlaubsanträge'!$C$2:$C$201,"&lt;="&amp;$A86,'Urlaubsanträge'!$D$2:$D$201,"&gt;="&amp;$A86,'Urlaubsanträge'!$E$2:$E$201,"Genehmigt",'Urlaubsanträge'!$G$2:$G$201,Einstellungen!$D$2))</f>
        <v/>
      </c>
      <c r="F86" s="29">
        <f>IF($A86="","",COUNTIFS('Urlaubsanträge'!$B$2:$B$201,"&lt;&gt;",'Urlaubsanträge'!$C$2:$C$201,"&lt;="&amp;$A86,'Urlaubsanträge'!$D$2:$D$201,"&gt;="&amp;$A86,'Urlaubsanträge'!$E$2:$E$201,"Genehmigt",'Urlaubsanträge'!$G$2:$G$201,Einstellungen!$D$3))</f>
        <v/>
      </c>
      <c r="G86" s="29">
        <f>IF($A86="","",COUNTIFS('Urlaubsanträge'!$B$2:$B$201,"&lt;&gt;",'Urlaubsanträge'!$C$2:$C$201,"&lt;="&amp;$A86,'Urlaubsanträge'!$D$2:$D$201,"&gt;="&amp;$A86,'Urlaubsanträge'!$E$2:$E$201,"Genehmigt",'Urlaubsanträge'!$G$2:$G$201,Einstellungen!$D$4))</f>
        <v/>
      </c>
      <c r="H86" s="29">
        <f>IF($A86="","",COUNTIFS('Urlaubsanträge'!$B$2:$B$201,"&lt;&gt;",'Urlaubsanträge'!$C$2:$C$201,"&lt;="&amp;$A86,'Urlaubsanträge'!$D$2:$D$201,"&gt;="&amp;$A86,'Urlaubsanträge'!$E$2:$E$201,"Genehmigt",'Urlaubsanträge'!$G$2:$G$201,Einstellungen!$D$5))</f>
        <v/>
      </c>
      <c r="I86" s="18">
        <f>IF($A86="","",IF(OR(E86&gt;Einstellungen!$B$5,F86&gt;Einstellungen!$B$6,G86&gt;Einstellungen!$B$7,H86&gt;Einstellungen!$B$8),"Grenzwert überschritten",""))</f>
        <v/>
      </c>
    </row>
    <row r="87">
      <c r="A87" s="34">
        <f>IF(OR(Einstellungen!$B$2="",Einstellungen!$B$3=""),"",IF(ROW()-5&lt;=Einstellungen!$B$3-Einstellungen!$B$2+1,Einstellungen!$B$2+ROW()-6,""))</f>
        <v/>
      </c>
      <c r="B87" s="22">
        <f>IF(A87="","",CHOOSE(WEEKDAY(A87,2),"Montag","Dienstag","Mittwoch","Donnerstag","Freitag","Samstag","Sonntag"))</f>
        <v/>
      </c>
      <c r="C87" s="29">
        <f>IF($A87="","",COUNTIFS('Urlaubsanträge'!$B$2:$B$201,"&lt;&gt;",'Urlaubsanträge'!$C$2:$C$201,"&lt;="&amp;$A87,'Urlaubsanträge'!$D$2:$D$201,"&gt;="&amp;$A87,'Urlaubsanträge'!$E$2:$E$201,"Genehmigt"))</f>
        <v/>
      </c>
      <c r="D87" s="29">
        <f>IF($A87="","",COUNTIFS('Urlaubsanträge'!$B$2:$B$201,"&lt;&gt;",'Urlaubsanträge'!$C$2:$C$201,"&lt;="&amp;$A87,'Urlaubsanträge'!$D$2:$D$201,"&gt;="&amp;$A87,'Urlaubsanträge'!$E$2:$E$201,"Beantragt"))</f>
        <v/>
      </c>
      <c r="E87" s="29">
        <f>IF($A87="","",COUNTIFS('Urlaubsanträge'!$B$2:$B$201,"&lt;&gt;",'Urlaubsanträge'!$C$2:$C$201,"&lt;="&amp;$A87,'Urlaubsanträge'!$D$2:$D$201,"&gt;="&amp;$A87,'Urlaubsanträge'!$E$2:$E$201,"Genehmigt",'Urlaubsanträge'!$G$2:$G$201,Einstellungen!$D$2))</f>
        <v/>
      </c>
      <c r="F87" s="29">
        <f>IF($A87="","",COUNTIFS('Urlaubsanträge'!$B$2:$B$201,"&lt;&gt;",'Urlaubsanträge'!$C$2:$C$201,"&lt;="&amp;$A87,'Urlaubsanträge'!$D$2:$D$201,"&gt;="&amp;$A87,'Urlaubsanträge'!$E$2:$E$201,"Genehmigt",'Urlaubsanträge'!$G$2:$G$201,Einstellungen!$D$3))</f>
        <v/>
      </c>
      <c r="G87" s="29">
        <f>IF($A87="","",COUNTIFS('Urlaubsanträge'!$B$2:$B$201,"&lt;&gt;",'Urlaubsanträge'!$C$2:$C$201,"&lt;="&amp;$A87,'Urlaubsanträge'!$D$2:$D$201,"&gt;="&amp;$A87,'Urlaubsanträge'!$E$2:$E$201,"Genehmigt",'Urlaubsanträge'!$G$2:$G$201,Einstellungen!$D$4))</f>
        <v/>
      </c>
      <c r="H87" s="29">
        <f>IF($A87="","",COUNTIFS('Urlaubsanträge'!$B$2:$B$201,"&lt;&gt;",'Urlaubsanträge'!$C$2:$C$201,"&lt;="&amp;$A87,'Urlaubsanträge'!$D$2:$D$201,"&gt;="&amp;$A87,'Urlaubsanträge'!$E$2:$E$201,"Genehmigt",'Urlaubsanträge'!$G$2:$G$201,Einstellungen!$D$5))</f>
        <v/>
      </c>
      <c r="I87" s="18">
        <f>IF($A87="","",IF(OR(E87&gt;Einstellungen!$B$5,F87&gt;Einstellungen!$B$6,G87&gt;Einstellungen!$B$7,H87&gt;Einstellungen!$B$8),"Grenzwert überschritten",""))</f>
        <v/>
      </c>
    </row>
    <row r="88">
      <c r="A88" s="34">
        <f>IF(OR(Einstellungen!$B$2="",Einstellungen!$B$3=""),"",IF(ROW()-5&lt;=Einstellungen!$B$3-Einstellungen!$B$2+1,Einstellungen!$B$2+ROW()-6,""))</f>
        <v/>
      </c>
      <c r="B88" s="22">
        <f>IF(A88="","",CHOOSE(WEEKDAY(A88,2),"Montag","Dienstag","Mittwoch","Donnerstag","Freitag","Samstag","Sonntag"))</f>
        <v/>
      </c>
      <c r="C88" s="29">
        <f>IF($A88="","",COUNTIFS('Urlaubsanträge'!$B$2:$B$201,"&lt;&gt;",'Urlaubsanträge'!$C$2:$C$201,"&lt;="&amp;$A88,'Urlaubsanträge'!$D$2:$D$201,"&gt;="&amp;$A88,'Urlaubsanträge'!$E$2:$E$201,"Genehmigt"))</f>
        <v/>
      </c>
      <c r="D88" s="29">
        <f>IF($A88="","",COUNTIFS('Urlaubsanträge'!$B$2:$B$201,"&lt;&gt;",'Urlaubsanträge'!$C$2:$C$201,"&lt;="&amp;$A88,'Urlaubsanträge'!$D$2:$D$201,"&gt;="&amp;$A88,'Urlaubsanträge'!$E$2:$E$201,"Beantragt"))</f>
        <v/>
      </c>
      <c r="E88" s="29">
        <f>IF($A88="","",COUNTIFS('Urlaubsanträge'!$B$2:$B$201,"&lt;&gt;",'Urlaubsanträge'!$C$2:$C$201,"&lt;="&amp;$A88,'Urlaubsanträge'!$D$2:$D$201,"&gt;="&amp;$A88,'Urlaubsanträge'!$E$2:$E$201,"Genehmigt",'Urlaubsanträge'!$G$2:$G$201,Einstellungen!$D$2))</f>
        <v/>
      </c>
      <c r="F88" s="29">
        <f>IF($A88="","",COUNTIFS('Urlaubsanträge'!$B$2:$B$201,"&lt;&gt;",'Urlaubsanträge'!$C$2:$C$201,"&lt;="&amp;$A88,'Urlaubsanträge'!$D$2:$D$201,"&gt;="&amp;$A88,'Urlaubsanträge'!$E$2:$E$201,"Genehmigt",'Urlaubsanträge'!$G$2:$G$201,Einstellungen!$D$3))</f>
        <v/>
      </c>
      <c r="G88" s="29">
        <f>IF($A88="","",COUNTIFS('Urlaubsanträge'!$B$2:$B$201,"&lt;&gt;",'Urlaubsanträge'!$C$2:$C$201,"&lt;="&amp;$A88,'Urlaubsanträge'!$D$2:$D$201,"&gt;="&amp;$A88,'Urlaubsanträge'!$E$2:$E$201,"Genehmigt",'Urlaubsanträge'!$G$2:$G$201,Einstellungen!$D$4))</f>
        <v/>
      </c>
      <c r="H88" s="29">
        <f>IF($A88="","",COUNTIFS('Urlaubsanträge'!$B$2:$B$201,"&lt;&gt;",'Urlaubsanträge'!$C$2:$C$201,"&lt;="&amp;$A88,'Urlaubsanträge'!$D$2:$D$201,"&gt;="&amp;$A88,'Urlaubsanträge'!$E$2:$E$201,"Genehmigt",'Urlaubsanträge'!$G$2:$G$201,Einstellungen!$D$5))</f>
        <v/>
      </c>
      <c r="I88" s="18">
        <f>IF($A88="","",IF(OR(E88&gt;Einstellungen!$B$5,F88&gt;Einstellungen!$B$6,G88&gt;Einstellungen!$B$7,H88&gt;Einstellungen!$B$8),"Grenzwert überschritten",""))</f>
        <v/>
      </c>
    </row>
    <row r="89">
      <c r="A89" s="34">
        <f>IF(OR(Einstellungen!$B$2="",Einstellungen!$B$3=""),"",IF(ROW()-5&lt;=Einstellungen!$B$3-Einstellungen!$B$2+1,Einstellungen!$B$2+ROW()-6,""))</f>
        <v/>
      </c>
      <c r="B89" s="22">
        <f>IF(A89="","",CHOOSE(WEEKDAY(A89,2),"Montag","Dienstag","Mittwoch","Donnerstag","Freitag","Samstag","Sonntag"))</f>
        <v/>
      </c>
      <c r="C89" s="29">
        <f>IF($A89="","",COUNTIFS('Urlaubsanträge'!$B$2:$B$201,"&lt;&gt;",'Urlaubsanträge'!$C$2:$C$201,"&lt;="&amp;$A89,'Urlaubsanträge'!$D$2:$D$201,"&gt;="&amp;$A89,'Urlaubsanträge'!$E$2:$E$201,"Genehmigt"))</f>
        <v/>
      </c>
      <c r="D89" s="29">
        <f>IF($A89="","",COUNTIFS('Urlaubsanträge'!$B$2:$B$201,"&lt;&gt;",'Urlaubsanträge'!$C$2:$C$201,"&lt;="&amp;$A89,'Urlaubsanträge'!$D$2:$D$201,"&gt;="&amp;$A89,'Urlaubsanträge'!$E$2:$E$201,"Beantragt"))</f>
        <v/>
      </c>
      <c r="E89" s="29">
        <f>IF($A89="","",COUNTIFS('Urlaubsanträge'!$B$2:$B$201,"&lt;&gt;",'Urlaubsanträge'!$C$2:$C$201,"&lt;="&amp;$A89,'Urlaubsanträge'!$D$2:$D$201,"&gt;="&amp;$A89,'Urlaubsanträge'!$E$2:$E$201,"Genehmigt",'Urlaubsanträge'!$G$2:$G$201,Einstellungen!$D$2))</f>
        <v/>
      </c>
      <c r="F89" s="29">
        <f>IF($A89="","",COUNTIFS('Urlaubsanträge'!$B$2:$B$201,"&lt;&gt;",'Urlaubsanträge'!$C$2:$C$201,"&lt;="&amp;$A89,'Urlaubsanträge'!$D$2:$D$201,"&gt;="&amp;$A89,'Urlaubsanträge'!$E$2:$E$201,"Genehmigt",'Urlaubsanträge'!$G$2:$G$201,Einstellungen!$D$3))</f>
        <v/>
      </c>
      <c r="G89" s="29">
        <f>IF($A89="","",COUNTIFS('Urlaubsanträge'!$B$2:$B$201,"&lt;&gt;",'Urlaubsanträge'!$C$2:$C$201,"&lt;="&amp;$A89,'Urlaubsanträge'!$D$2:$D$201,"&gt;="&amp;$A89,'Urlaubsanträge'!$E$2:$E$201,"Genehmigt",'Urlaubsanträge'!$G$2:$G$201,Einstellungen!$D$4))</f>
        <v/>
      </c>
      <c r="H89" s="29">
        <f>IF($A89="","",COUNTIFS('Urlaubsanträge'!$B$2:$B$201,"&lt;&gt;",'Urlaubsanträge'!$C$2:$C$201,"&lt;="&amp;$A89,'Urlaubsanträge'!$D$2:$D$201,"&gt;="&amp;$A89,'Urlaubsanträge'!$E$2:$E$201,"Genehmigt",'Urlaubsanträge'!$G$2:$G$201,Einstellungen!$D$5))</f>
        <v/>
      </c>
      <c r="I89" s="18">
        <f>IF($A89="","",IF(OR(E89&gt;Einstellungen!$B$5,F89&gt;Einstellungen!$B$6,G89&gt;Einstellungen!$B$7,H89&gt;Einstellungen!$B$8),"Grenzwert überschritten",""))</f>
        <v/>
      </c>
    </row>
    <row r="90">
      <c r="A90" s="34">
        <f>IF(OR(Einstellungen!$B$2="",Einstellungen!$B$3=""),"",IF(ROW()-5&lt;=Einstellungen!$B$3-Einstellungen!$B$2+1,Einstellungen!$B$2+ROW()-6,""))</f>
        <v/>
      </c>
      <c r="B90" s="22">
        <f>IF(A90="","",CHOOSE(WEEKDAY(A90,2),"Montag","Dienstag","Mittwoch","Donnerstag","Freitag","Samstag","Sonntag"))</f>
        <v/>
      </c>
      <c r="C90" s="29">
        <f>IF($A90="","",COUNTIFS('Urlaubsanträge'!$B$2:$B$201,"&lt;&gt;",'Urlaubsanträge'!$C$2:$C$201,"&lt;="&amp;$A90,'Urlaubsanträge'!$D$2:$D$201,"&gt;="&amp;$A90,'Urlaubsanträge'!$E$2:$E$201,"Genehmigt"))</f>
        <v/>
      </c>
      <c r="D90" s="29">
        <f>IF($A90="","",COUNTIFS('Urlaubsanträge'!$B$2:$B$201,"&lt;&gt;",'Urlaubsanträge'!$C$2:$C$201,"&lt;="&amp;$A90,'Urlaubsanträge'!$D$2:$D$201,"&gt;="&amp;$A90,'Urlaubsanträge'!$E$2:$E$201,"Beantragt"))</f>
        <v/>
      </c>
      <c r="E90" s="29">
        <f>IF($A90="","",COUNTIFS('Urlaubsanträge'!$B$2:$B$201,"&lt;&gt;",'Urlaubsanträge'!$C$2:$C$201,"&lt;="&amp;$A90,'Urlaubsanträge'!$D$2:$D$201,"&gt;="&amp;$A90,'Urlaubsanträge'!$E$2:$E$201,"Genehmigt",'Urlaubsanträge'!$G$2:$G$201,Einstellungen!$D$2))</f>
        <v/>
      </c>
      <c r="F90" s="29">
        <f>IF($A90="","",COUNTIFS('Urlaubsanträge'!$B$2:$B$201,"&lt;&gt;",'Urlaubsanträge'!$C$2:$C$201,"&lt;="&amp;$A90,'Urlaubsanträge'!$D$2:$D$201,"&gt;="&amp;$A90,'Urlaubsanträge'!$E$2:$E$201,"Genehmigt",'Urlaubsanträge'!$G$2:$G$201,Einstellungen!$D$3))</f>
        <v/>
      </c>
      <c r="G90" s="29">
        <f>IF($A90="","",COUNTIFS('Urlaubsanträge'!$B$2:$B$201,"&lt;&gt;",'Urlaubsanträge'!$C$2:$C$201,"&lt;="&amp;$A90,'Urlaubsanträge'!$D$2:$D$201,"&gt;="&amp;$A90,'Urlaubsanträge'!$E$2:$E$201,"Genehmigt",'Urlaubsanträge'!$G$2:$G$201,Einstellungen!$D$4))</f>
        <v/>
      </c>
      <c r="H90" s="29">
        <f>IF($A90="","",COUNTIFS('Urlaubsanträge'!$B$2:$B$201,"&lt;&gt;",'Urlaubsanträge'!$C$2:$C$201,"&lt;="&amp;$A90,'Urlaubsanträge'!$D$2:$D$201,"&gt;="&amp;$A90,'Urlaubsanträge'!$E$2:$E$201,"Genehmigt",'Urlaubsanträge'!$G$2:$G$201,Einstellungen!$D$5))</f>
        <v/>
      </c>
      <c r="I90" s="18">
        <f>IF($A90="","",IF(OR(E90&gt;Einstellungen!$B$5,F90&gt;Einstellungen!$B$6,G90&gt;Einstellungen!$B$7,H90&gt;Einstellungen!$B$8),"Grenzwert überschritten",""))</f>
        <v/>
      </c>
    </row>
    <row r="91">
      <c r="A91" s="34">
        <f>IF(OR(Einstellungen!$B$2="",Einstellungen!$B$3=""),"",IF(ROW()-5&lt;=Einstellungen!$B$3-Einstellungen!$B$2+1,Einstellungen!$B$2+ROW()-6,""))</f>
        <v/>
      </c>
      <c r="B91" s="22">
        <f>IF(A91="","",CHOOSE(WEEKDAY(A91,2),"Montag","Dienstag","Mittwoch","Donnerstag","Freitag","Samstag","Sonntag"))</f>
        <v/>
      </c>
      <c r="C91" s="29">
        <f>IF($A91="","",COUNTIFS('Urlaubsanträge'!$B$2:$B$201,"&lt;&gt;",'Urlaubsanträge'!$C$2:$C$201,"&lt;="&amp;$A91,'Urlaubsanträge'!$D$2:$D$201,"&gt;="&amp;$A91,'Urlaubsanträge'!$E$2:$E$201,"Genehmigt"))</f>
        <v/>
      </c>
      <c r="D91" s="29">
        <f>IF($A91="","",COUNTIFS('Urlaubsanträge'!$B$2:$B$201,"&lt;&gt;",'Urlaubsanträge'!$C$2:$C$201,"&lt;="&amp;$A91,'Urlaubsanträge'!$D$2:$D$201,"&gt;="&amp;$A91,'Urlaubsanträge'!$E$2:$E$201,"Beantragt"))</f>
        <v/>
      </c>
      <c r="E91" s="29">
        <f>IF($A91="","",COUNTIFS('Urlaubsanträge'!$B$2:$B$201,"&lt;&gt;",'Urlaubsanträge'!$C$2:$C$201,"&lt;="&amp;$A91,'Urlaubsanträge'!$D$2:$D$201,"&gt;="&amp;$A91,'Urlaubsanträge'!$E$2:$E$201,"Genehmigt",'Urlaubsanträge'!$G$2:$G$201,Einstellungen!$D$2))</f>
        <v/>
      </c>
      <c r="F91" s="29">
        <f>IF($A91="","",COUNTIFS('Urlaubsanträge'!$B$2:$B$201,"&lt;&gt;",'Urlaubsanträge'!$C$2:$C$201,"&lt;="&amp;$A91,'Urlaubsanträge'!$D$2:$D$201,"&gt;="&amp;$A91,'Urlaubsanträge'!$E$2:$E$201,"Genehmigt",'Urlaubsanträge'!$G$2:$G$201,Einstellungen!$D$3))</f>
        <v/>
      </c>
      <c r="G91" s="29">
        <f>IF($A91="","",COUNTIFS('Urlaubsanträge'!$B$2:$B$201,"&lt;&gt;",'Urlaubsanträge'!$C$2:$C$201,"&lt;="&amp;$A91,'Urlaubsanträge'!$D$2:$D$201,"&gt;="&amp;$A91,'Urlaubsanträge'!$E$2:$E$201,"Genehmigt",'Urlaubsanträge'!$G$2:$G$201,Einstellungen!$D$4))</f>
        <v/>
      </c>
      <c r="H91" s="29">
        <f>IF($A91="","",COUNTIFS('Urlaubsanträge'!$B$2:$B$201,"&lt;&gt;",'Urlaubsanträge'!$C$2:$C$201,"&lt;="&amp;$A91,'Urlaubsanträge'!$D$2:$D$201,"&gt;="&amp;$A91,'Urlaubsanträge'!$E$2:$E$201,"Genehmigt",'Urlaubsanträge'!$G$2:$G$201,Einstellungen!$D$5))</f>
        <v/>
      </c>
      <c r="I91" s="18">
        <f>IF($A91="","",IF(OR(E91&gt;Einstellungen!$B$5,F91&gt;Einstellungen!$B$6,G91&gt;Einstellungen!$B$7,H91&gt;Einstellungen!$B$8),"Grenzwert überschritten",""))</f>
        <v/>
      </c>
    </row>
    <row r="92">
      <c r="A92" s="34">
        <f>IF(OR(Einstellungen!$B$2="",Einstellungen!$B$3=""),"",IF(ROW()-5&lt;=Einstellungen!$B$3-Einstellungen!$B$2+1,Einstellungen!$B$2+ROW()-6,""))</f>
        <v/>
      </c>
      <c r="B92" s="22">
        <f>IF(A92="","",CHOOSE(WEEKDAY(A92,2),"Montag","Dienstag","Mittwoch","Donnerstag","Freitag","Samstag","Sonntag"))</f>
        <v/>
      </c>
      <c r="C92" s="29">
        <f>IF($A92="","",COUNTIFS('Urlaubsanträge'!$B$2:$B$201,"&lt;&gt;",'Urlaubsanträge'!$C$2:$C$201,"&lt;="&amp;$A92,'Urlaubsanträge'!$D$2:$D$201,"&gt;="&amp;$A92,'Urlaubsanträge'!$E$2:$E$201,"Genehmigt"))</f>
        <v/>
      </c>
      <c r="D92" s="29">
        <f>IF($A92="","",COUNTIFS('Urlaubsanträge'!$B$2:$B$201,"&lt;&gt;",'Urlaubsanträge'!$C$2:$C$201,"&lt;="&amp;$A92,'Urlaubsanträge'!$D$2:$D$201,"&gt;="&amp;$A92,'Urlaubsanträge'!$E$2:$E$201,"Beantragt"))</f>
        <v/>
      </c>
      <c r="E92" s="29">
        <f>IF($A92="","",COUNTIFS('Urlaubsanträge'!$B$2:$B$201,"&lt;&gt;",'Urlaubsanträge'!$C$2:$C$201,"&lt;="&amp;$A92,'Urlaubsanträge'!$D$2:$D$201,"&gt;="&amp;$A92,'Urlaubsanträge'!$E$2:$E$201,"Genehmigt",'Urlaubsanträge'!$G$2:$G$201,Einstellungen!$D$2))</f>
        <v/>
      </c>
      <c r="F92" s="29">
        <f>IF($A92="","",COUNTIFS('Urlaubsanträge'!$B$2:$B$201,"&lt;&gt;",'Urlaubsanträge'!$C$2:$C$201,"&lt;="&amp;$A92,'Urlaubsanträge'!$D$2:$D$201,"&gt;="&amp;$A92,'Urlaubsanträge'!$E$2:$E$201,"Genehmigt",'Urlaubsanträge'!$G$2:$G$201,Einstellungen!$D$3))</f>
        <v/>
      </c>
      <c r="G92" s="29">
        <f>IF($A92="","",COUNTIFS('Urlaubsanträge'!$B$2:$B$201,"&lt;&gt;",'Urlaubsanträge'!$C$2:$C$201,"&lt;="&amp;$A92,'Urlaubsanträge'!$D$2:$D$201,"&gt;="&amp;$A92,'Urlaubsanträge'!$E$2:$E$201,"Genehmigt",'Urlaubsanträge'!$G$2:$G$201,Einstellungen!$D$4))</f>
        <v/>
      </c>
      <c r="H92" s="29">
        <f>IF($A92="","",COUNTIFS('Urlaubsanträge'!$B$2:$B$201,"&lt;&gt;",'Urlaubsanträge'!$C$2:$C$201,"&lt;="&amp;$A92,'Urlaubsanträge'!$D$2:$D$201,"&gt;="&amp;$A92,'Urlaubsanträge'!$E$2:$E$201,"Genehmigt",'Urlaubsanträge'!$G$2:$G$201,Einstellungen!$D$5))</f>
        <v/>
      </c>
      <c r="I92" s="18">
        <f>IF($A92="","",IF(OR(E92&gt;Einstellungen!$B$5,F92&gt;Einstellungen!$B$6,G92&gt;Einstellungen!$B$7,H92&gt;Einstellungen!$B$8),"Grenzwert überschritten",""))</f>
        <v/>
      </c>
    </row>
    <row r="93">
      <c r="A93" s="34">
        <f>IF(OR(Einstellungen!$B$2="",Einstellungen!$B$3=""),"",IF(ROW()-5&lt;=Einstellungen!$B$3-Einstellungen!$B$2+1,Einstellungen!$B$2+ROW()-6,""))</f>
        <v/>
      </c>
      <c r="B93" s="22">
        <f>IF(A93="","",CHOOSE(WEEKDAY(A93,2),"Montag","Dienstag","Mittwoch","Donnerstag","Freitag","Samstag","Sonntag"))</f>
        <v/>
      </c>
      <c r="C93" s="29">
        <f>IF($A93="","",COUNTIFS('Urlaubsanträge'!$B$2:$B$201,"&lt;&gt;",'Urlaubsanträge'!$C$2:$C$201,"&lt;="&amp;$A93,'Urlaubsanträge'!$D$2:$D$201,"&gt;="&amp;$A93,'Urlaubsanträge'!$E$2:$E$201,"Genehmigt"))</f>
        <v/>
      </c>
      <c r="D93" s="29">
        <f>IF($A93="","",COUNTIFS('Urlaubsanträge'!$B$2:$B$201,"&lt;&gt;",'Urlaubsanträge'!$C$2:$C$201,"&lt;="&amp;$A93,'Urlaubsanträge'!$D$2:$D$201,"&gt;="&amp;$A93,'Urlaubsanträge'!$E$2:$E$201,"Beantragt"))</f>
        <v/>
      </c>
      <c r="E93" s="29">
        <f>IF($A93="","",COUNTIFS('Urlaubsanträge'!$B$2:$B$201,"&lt;&gt;",'Urlaubsanträge'!$C$2:$C$201,"&lt;="&amp;$A93,'Urlaubsanträge'!$D$2:$D$201,"&gt;="&amp;$A93,'Urlaubsanträge'!$E$2:$E$201,"Genehmigt",'Urlaubsanträge'!$G$2:$G$201,Einstellungen!$D$2))</f>
        <v/>
      </c>
      <c r="F93" s="29">
        <f>IF($A93="","",COUNTIFS('Urlaubsanträge'!$B$2:$B$201,"&lt;&gt;",'Urlaubsanträge'!$C$2:$C$201,"&lt;="&amp;$A93,'Urlaubsanträge'!$D$2:$D$201,"&gt;="&amp;$A93,'Urlaubsanträge'!$E$2:$E$201,"Genehmigt",'Urlaubsanträge'!$G$2:$G$201,Einstellungen!$D$3))</f>
        <v/>
      </c>
      <c r="G93" s="29">
        <f>IF($A93="","",COUNTIFS('Urlaubsanträge'!$B$2:$B$201,"&lt;&gt;",'Urlaubsanträge'!$C$2:$C$201,"&lt;="&amp;$A93,'Urlaubsanträge'!$D$2:$D$201,"&gt;="&amp;$A93,'Urlaubsanträge'!$E$2:$E$201,"Genehmigt",'Urlaubsanträge'!$G$2:$G$201,Einstellungen!$D$4))</f>
        <v/>
      </c>
      <c r="H93" s="29">
        <f>IF($A93="","",COUNTIFS('Urlaubsanträge'!$B$2:$B$201,"&lt;&gt;",'Urlaubsanträge'!$C$2:$C$201,"&lt;="&amp;$A93,'Urlaubsanträge'!$D$2:$D$201,"&gt;="&amp;$A93,'Urlaubsanträge'!$E$2:$E$201,"Genehmigt",'Urlaubsanträge'!$G$2:$G$201,Einstellungen!$D$5))</f>
        <v/>
      </c>
      <c r="I93" s="18">
        <f>IF($A93="","",IF(OR(E93&gt;Einstellungen!$B$5,F93&gt;Einstellungen!$B$6,G93&gt;Einstellungen!$B$7,H93&gt;Einstellungen!$B$8),"Grenzwert überschritten",""))</f>
        <v/>
      </c>
    </row>
    <row r="94">
      <c r="A94" s="34">
        <f>IF(OR(Einstellungen!$B$2="",Einstellungen!$B$3=""),"",IF(ROW()-5&lt;=Einstellungen!$B$3-Einstellungen!$B$2+1,Einstellungen!$B$2+ROW()-6,""))</f>
        <v/>
      </c>
      <c r="B94" s="22">
        <f>IF(A94="","",CHOOSE(WEEKDAY(A94,2),"Montag","Dienstag","Mittwoch","Donnerstag","Freitag","Samstag","Sonntag"))</f>
        <v/>
      </c>
      <c r="C94" s="29">
        <f>IF($A94="","",COUNTIFS('Urlaubsanträge'!$B$2:$B$201,"&lt;&gt;",'Urlaubsanträge'!$C$2:$C$201,"&lt;="&amp;$A94,'Urlaubsanträge'!$D$2:$D$201,"&gt;="&amp;$A94,'Urlaubsanträge'!$E$2:$E$201,"Genehmigt"))</f>
        <v/>
      </c>
      <c r="D94" s="29">
        <f>IF($A94="","",COUNTIFS('Urlaubsanträge'!$B$2:$B$201,"&lt;&gt;",'Urlaubsanträge'!$C$2:$C$201,"&lt;="&amp;$A94,'Urlaubsanträge'!$D$2:$D$201,"&gt;="&amp;$A94,'Urlaubsanträge'!$E$2:$E$201,"Beantragt"))</f>
        <v/>
      </c>
      <c r="E94" s="29">
        <f>IF($A94="","",COUNTIFS('Urlaubsanträge'!$B$2:$B$201,"&lt;&gt;",'Urlaubsanträge'!$C$2:$C$201,"&lt;="&amp;$A94,'Urlaubsanträge'!$D$2:$D$201,"&gt;="&amp;$A94,'Urlaubsanträge'!$E$2:$E$201,"Genehmigt",'Urlaubsanträge'!$G$2:$G$201,Einstellungen!$D$2))</f>
        <v/>
      </c>
      <c r="F94" s="29">
        <f>IF($A94="","",COUNTIFS('Urlaubsanträge'!$B$2:$B$201,"&lt;&gt;",'Urlaubsanträge'!$C$2:$C$201,"&lt;="&amp;$A94,'Urlaubsanträge'!$D$2:$D$201,"&gt;="&amp;$A94,'Urlaubsanträge'!$E$2:$E$201,"Genehmigt",'Urlaubsanträge'!$G$2:$G$201,Einstellungen!$D$3))</f>
        <v/>
      </c>
      <c r="G94" s="29">
        <f>IF($A94="","",COUNTIFS('Urlaubsanträge'!$B$2:$B$201,"&lt;&gt;",'Urlaubsanträge'!$C$2:$C$201,"&lt;="&amp;$A94,'Urlaubsanträge'!$D$2:$D$201,"&gt;="&amp;$A94,'Urlaubsanträge'!$E$2:$E$201,"Genehmigt",'Urlaubsanträge'!$G$2:$G$201,Einstellungen!$D$4))</f>
        <v/>
      </c>
      <c r="H94" s="29">
        <f>IF($A94="","",COUNTIFS('Urlaubsanträge'!$B$2:$B$201,"&lt;&gt;",'Urlaubsanträge'!$C$2:$C$201,"&lt;="&amp;$A94,'Urlaubsanträge'!$D$2:$D$201,"&gt;="&amp;$A94,'Urlaubsanträge'!$E$2:$E$201,"Genehmigt",'Urlaubsanträge'!$G$2:$G$201,Einstellungen!$D$5))</f>
        <v/>
      </c>
      <c r="I94" s="18">
        <f>IF($A94="","",IF(OR(E94&gt;Einstellungen!$B$5,F94&gt;Einstellungen!$B$6,G94&gt;Einstellungen!$B$7,H94&gt;Einstellungen!$B$8),"Grenzwert überschritten",""))</f>
        <v/>
      </c>
    </row>
    <row r="95">
      <c r="A95" s="34">
        <f>IF(OR(Einstellungen!$B$2="",Einstellungen!$B$3=""),"",IF(ROW()-5&lt;=Einstellungen!$B$3-Einstellungen!$B$2+1,Einstellungen!$B$2+ROW()-6,""))</f>
        <v/>
      </c>
      <c r="B95" s="22">
        <f>IF(A95="","",CHOOSE(WEEKDAY(A95,2),"Montag","Dienstag","Mittwoch","Donnerstag","Freitag","Samstag","Sonntag"))</f>
        <v/>
      </c>
      <c r="C95" s="29">
        <f>IF($A95="","",COUNTIFS('Urlaubsanträge'!$B$2:$B$201,"&lt;&gt;",'Urlaubsanträge'!$C$2:$C$201,"&lt;="&amp;$A95,'Urlaubsanträge'!$D$2:$D$201,"&gt;="&amp;$A95,'Urlaubsanträge'!$E$2:$E$201,"Genehmigt"))</f>
        <v/>
      </c>
      <c r="D95" s="29">
        <f>IF($A95="","",COUNTIFS('Urlaubsanträge'!$B$2:$B$201,"&lt;&gt;",'Urlaubsanträge'!$C$2:$C$201,"&lt;="&amp;$A95,'Urlaubsanträge'!$D$2:$D$201,"&gt;="&amp;$A95,'Urlaubsanträge'!$E$2:$E$201,"Beantragt"))</f>
        <v/>
      </c>
      <c r="E95" s="29">
        <f>IF($A95="","",COUNTIFS('Urlaubsanträge'!$B$2:$B$201,"&lt;&gt;",'Urlaubsanträge'!$C$2:$C$201,"&lt;="&amp;$A95,'Urlaubsanträge'!$D$2:$D$201,"&gt;="&amp;$A95,'Urlaubsanträge'!$E$2:$E$201,"Genehmigt",'Urlaubsanträge'!$G$2:$G$201,Einstellungen!$D$2))</f>
        <v/>
      </c>
      <c r="F95" s="29">
        <f>IF($A95="","",COUNTIFS('Urlaubsanträge'!$B$2:$B$201,"&lt;&gt;",'Urlaubsanträge'!$C$2:$C$201,"&lt;="&amp;$A95,'Urlaubsanträge'!$D$2:$D$201,"&gt;="&amp;$A95,'Urlaubsanträge'!$E$2:$E$201,"Genehmigt",'Urlaubsanträge'!$G$2:$G$201,Einstellungen!$D$3))</f>
        <v/>
      </c>
      <c r="G95" s="29">
        <f>IF($A95="","",COUNTIFS('Urlaubsanträge'!$B$2:$B$201,"&lt;&gt;",'Urlaubsanträge'!$C$2:$C$201,"&lt;="&amp;$A95,'Urlaubsanträge'!$D$2:$D$201,"&gt;="&amp;$A95,'Urlaubsanträge'!$E$2:$E$201,"Genehmigt",'Urlaubsanträge'!$G$2:$G$201,Einstellungen!$D$4))</f>
        <v/>
      </c>
      <c r="H95" s="29">
        <f>IF($A95="","",COUNTIFS('Urlaubsanträge'!$B$2:$B$201,"&lt;&gt;",'Urlaubsanträge'!$C$2:$C$201,"&lt;="&amp;$A95,'Urlaubsanträge'!$D$2:$D$201,"&gt;="&amp;$A95,'Urlaubsanträge'!$E$2:$E$201,"Genehmigt",'Urlaubsanträge'!$G$2:$G$201,Einstellungen!$D$5))</f>
        <v/>
      </c>
      <c r="I95" s="18">
        <f>IF($A95="","",IF(OR(E95&gt;Einstellungen!$B$5,F95&gt;Einstellungen!$B$6,G95&gt;Einstellungen!$B$7,H95&gt;Einstellungen!$B$8),"Grenzwert überschritten",""))</f>
        <v/>
      </c>
    </row>
    <row r="96">
      <c r="A96" s="34">
        <f>IF(OR(Einstellungen!$B$2="",Einstellungen!$B$3=""),"",IF(ROW()-5&lt;=Einstellungen!$B$3-Einstellungen!$B$2+1,Einstellungen!$B$2+ROW()-6,""))</f>
        <v/>
      </c>
      <c r="B96" s="22">
        <f>IF(A96="","",CHOOSE(WEEKDAY(A96,2),"Montag","Dienstag","Mittwoch","Donnerstag","Freitag","Samstag","Sonntag"))</f>
        <v/>
      </c>
      <c r="C96" s="29">
        <f>IF($A96="","",COUNTIFS('Urlaubsanträge'!$B$2:$B$201,"&lt;&gt;",'Urlaubsanträge'!$C$2:$C$201,"&lt;="&amp;$A96,'Urlaubsanträge'!$D$2:$D$201,"&gt;="&amp;$A96,'Urlaubsanträge'!$E$2:$E$201,"Genehmigt"))</f>
        <v/>
      </c>
      <c r="D96" s="29">
        <f>IF($A96="","",COUNTIFS('Urlaubsanträge'!$B$2:$B$201,"&lt;&gt;",'Urlaubsanträge'!$C$2:$C$201,"&lt;="&amp;$A96,'Urlaubsanträge'!$D$2:$D$201,"&gt;="&amp;$A96,'Urlaubsanträge'!$E$2:$E$201,"Beantragt"))</f>
        <v/>
      </c>
      <c r="E96" s="29">
        <f>IF($A96="","",COUNTIFS('Urlaubsanträge'!$B$2:$B$201,"&lt;&gt;",'Urlaubsanträge'!$C$2:$C$201,"&lt;="&amp;$A96,'Urlaubsanträge'!$D$2:$D$201,"&gt;="&amp;$A96,'Urlaubsanträge'!$E$2:$E$201,"Genehmigt",'Urlaubsanträge'!$G$2:$G$201,Einstellungen!$D$2))</f>
        <v/>
      </c>
      <c r="F96" s="29">
        <f>IF($A96="","",COUNTIFS('Urlaubsanträge'!$B$2:$B$201,"&lt;&gt;",'Urlaubsanträge'!$C$2:$C$201,"&lt;="&amp;$A96,'Urlaubsanträge'!$D$2:$D$201,"&gt;="&amp;$A96,'Urlaubsanträge'!$E$2:$E$201,"Genehmigt",'Urlaubsanträge'!$G$2:$G$201,Einstellungen!$D$3))</f>
        <v/>
      </c>
      <c r="G96" s="29">
        <f>IF($A96="","",COUNTIFS('Urlaubsanträge'!$B$2:$B$201,"&lt;&gt;",'Urlaubsanträge'!$C$2:$C$201,"&lt;="&amp;$A96,'Urlaubsanträge'!$D$2:$D$201,"&gt;="&amp;$A96,'Urlaubsanträge'!$E$2:$E$201,"Genehmigt",'Urlaubsanträge'!$G$2:$G$201,Einstellungen!$D$4))</f>
        <v/>
      </c>
      <c r="H96" s="29">
        <f>IF($A96="","",COUNTIFS('Urlaubsanträge'!$B$2:$B$201,"&lt;&gt;",'Urlaubsanträge'!$C$2:$C$201,"&lt;="&amp;$A96,'Urlaubsanträge'!$D$2:$D$201,"&gt;="&amp;$A96,'Urlaubsanträge'!$E$2:$E$201,"Genehmigt",'Urlaubsanträge'!$G$2:$G$201,Einstellungen!$D$5))</f>
        <v/>
      </c>
      <c r="I96" s="18">
        <f>IF($A96="","",IF(OR(E96&gt;Einstellungen!$B$5,F96&gt;Einstellungen!$B$6,G96&gt;Einstellungen!$B$7,H96&gt;Einstellungen!$B$8),"Grenzwert überschritten",""))</f>
        <v/>
      </c>
    </row>
    <row r="97">
      <c r="A97" s="34">
        <f>IF(OR(Einstellungen!$B$2="",Einstellungen!$B$3=""),"",IF(ROW()-5&lt;=Einstellungen!$B$3-Einstellungen!$B$2+1,Einstellungen!$B$2+ROW()-6,""))</f>
        <v/>
      </c>
      <c r="B97" s="22">
        <f>IF(A97="","",CHOOSE(WEEKDAY(A97,2),"Montag","Dienstag","Mittwoch","Donnerstag","Freitag","Samstag","Sonntag"))</f>
        <v/>
      </c>
      <c r="C97" s="29">
        <f>IF($A97="","",COUNTIFS('Urlaubsanträge'!$B$2:$B$201,"&lt;&gt;",'Urlaubsanträge'!$C$2:$C$201,"&lt;="&amp;$A97,'Urlaubsanträge'!$D$2:$D$201,"&gt;="&amp;$A97,'Urlaubsanträge'!$E$2:$E$201,"Genehmigt"))</f>
        <v/>
      </c>
      <c r="D97" s="29">
        <f>IF($A97="","",COUNTIFS('Urlaubsanträge'!$B$2:$B$201,"&lt;&gt;",'Urlaubsanträge'!$C$2:$C$201,"&lt;="&amp;$A97,'Urlaubsanträge'!$D$2:$D$201,"&gt;="&amp;$A97,'Urlaubsanträge'!$E$2:$E$201,"Beantragt"))</f>
        <v/>
      </c>
      <c r="E97" s="29">
        <f>IF($A97="","",COUNTIFS('Urlaubsanträge'!$B$2:$B$201,"&lt;&gt;",'Urlaubsanträge'!$C$2:$C$201,"&lt;="&amp;$A97,'Urlaubsanträge'!$D$2:$D$201,"&gt;="&amp;$A97,'Urlaubsanträge'!$E$2:$E$201,"Genehmigt",'Urlaubsanträge'!$G$2:$G$201,Einstellungen!$D$2))</f>
        <v/>
      </c>
      <c r="F97" s="29">
        <f>IF($A97="","",COUNTIFS('Urlaubsanträge'!$B$2:$B$201,"&lt;&gt;",'Urlaubsanträge'!$C$2:$C$201,"&lt;="&amp;$A97,'Urlaubsanträge'!$D$2:$D$201,"&gt;="&amp;$A97,'Urlaubsanträge'!$E$2:$E$201,"Genehmigt",'Urlaubsanträge'!$G$2:$G$201,Einstellungen!$D$3))</f>
        <v/>
      </c>
      <c r="G97" s="29">
        <f>IF($A97="","",COUNTIFS('Urlaubsanträge'!$B$2:$B$201,"&lt;&gt;",'Urlaubsanträge'!$C$2:$C$201,"&lt;="&amp;$A97,'Urlaubsanträge'!$D$2:$D$201,"&gt;="&amp;$A97,'Urlaubsanträge'!$E$2:$E$201,"Genehmigt",'Urlaubsanträge'!$G$2:$G$201,Einstellungen!$D$4))</f>
        <v/>
      </c>
      <c r="H97" s="29">
        <f>IF($A97="","",COUNTIFS('Urlaubsanträge'!$B$2:$B$201,"&lt;&gt;",'Urlaubsanträge'!$C$2:$C$201,"&lt;="&amp;$A97,'Urlaubsanträge'!$D$2:$D$201,"&gt;="&amp;$A97,'Urlaubsanträge'!$E$2:$E$201,"Genehmigt",'Urlaubsanträge'!$G$2:$G$201,Einstellungen!$D$5))</f>
        <v/>
      </c>
      <c r="I97" s="18">
        <f>IF($A97="","",IF(OR(E97&gt;Einstellungen!$B$5,F97&gt;Einstellungen!$B$6,G97&gt;Einstellungen!$B$7,H97&gt;Einstellungen!$B$8),"Grenzwert überschritten",""))</f>
        <v/>
      </c>
    </row>
    <row r="98">
      <c r="A98" s="34">
        <f>IF(OR(Einstellungen!$B$2="",Einstellungen!$B$3=""),"",IF(ROW()-5&lt;=Einstellungen!$B$3-Einstellungen!$B$2+1,Einstellungen!$B$2+ROW()-6,""))</f>
        <v/>
      </c>
      <c r="B98" s="22">
        <f>IF(A98="","",CHOOSE(WEEKDAY(A98,2),"Montag","Dienstag","Mittwoch","Donnerstag","Freitag","Samstag","Sonntag"))</f>
        <v/>
      </c>
      <c r="C98" s="29">
        <f>IF($A98="","",COUNTIFS('Urlaubsanträge'!$B$2:$B$201,"&lt;&gt;",'Urlaubsanträge'!$C$2:$C$201,"&lt;="&amp;$A98,'Urlaubsanträge'!$D$2:$D$201,"&gt;="&amp;$A98,'Urlaubsanträge'!$E$2:$E$201,"Genehmigt"))</f>
        <v/>
      </c>
      <c r="D98" s="29">
        <f>IF($A98="","",COUNTIFS('Urlaubsanträge'!$B$2:$B$201,"&lt;&gt;",'Urlaubsanträge'!$C$2:$C$201,"&lt;="&amp;$A98,'Urlaubsanträge'!$D$2:$D$201,"&gt;="&amp;$A98,'Urlaubsanträge'!$E$2:$E$201,"Beantragt"))</f>
        <v/>
      </c>
      <c r="E98" s="29">
        <f>IF($A98="","",COUNTIFS('Urlaubsanträge'!$B$2:$B$201,"&lt;&gt;",'Urlaubsanträge'!$C$2:$C$201,"&lt;="&amp;$A98,'Urlaubsanträge'!$D$2:$D$201,"&gt;="&amp;$A98,'Urlaubsanträge'!$E$2:$E$201,"Genehmigt",'Urlaubsanträge'!$G$2:$G$201,Einstellungen!$D$2))</f>
        <v/>
      </c>
      <c r="F98" s="29">
        <f>IF($A98="","",COUNTIFS('Urlaubsanträge'!$B$2:$B$201,"&lt;&gt;",'Urlaubsanträge'!$C$2:$C$201,"&lt;="&amp;$A98,'Urlaubsanträge'!$D$2:$D$201,"&gt;="&amp;$A98,'Urlaubsanträge'!$E$2:$E$201,"Genehmigt",'Urlaubsanträge'!$G$2:$G$201,Einstellungen!$D$3))</f>
        <v/>
      </c>
      <c r="G98" s="29">
        <f>IF($A98="","",COUNTIFS('Urlaubsanträge'!$B$2:$B$201,"&lt;&gt;",'Urlaubsanträge'!$C$2:$C$201,"&lt;="&amp;$A98,'Urlaubsanträge'!$D$2:$D$201,"&gt;="&amp;$A98,'Urlaubsanträge'!$E$2:$E$201,"Genehmigt",'Urlaubsanträge'!$G$2:$G$201,Einstellungen!$D$4))</f>
        <v/>
      </c>
      <c r="H98" s="29">
        <f>IF($A98="","",COUNTIFS('Urlaubsanträge'!$B$2:$B$201,"&lt;&gt;",'Urlaubsanträge'!$C$2:$C$201,"&lt;="&amp;$A98,'Urlaubsanträge'!$D$2:$D$201,"&gt;="&amp;$A98,'Urlaubsanträge'!$E$2:$E$201,"Genehmigt",'Urlaubsanträge'!$G$2:$G$201,Einstellungen!$D$5))</f>
        <v/>
      </c>
      <c r="I98" s="18">
        <f>IF($A98="","",IF(OR(E98&gt;Einstellungen!$B$5,F98&gt;Einstellungen!$B$6,G98&gt;Einstellungen!$B$7,H98&gt;Einstellungen!$B$8),"Grenzwert überschritten",""))</f>
        <v/>
      </c>
    </row>
    <row r="99">
      <c r="A99" s="34">
        <f>IF(OR(Einstellungen!$B$2="",Einstellungen!$B$3=""),"",IF(ROW()-5&lt;=Einstellungen!$B$3-Einstellungen!$B$2+1,Einstellungen!$B$2+ROW()-6,""))</f>
        <v/>
      </c>
      <c r="B99" s="22">
        <f>IF(A99="","",CHOOSE(WEEKDAY(A99,2),"Montag","Dienstag","Mittwoch","Donnerstag","Freitag","Samstag","Sonntag"))</f>
        <v/>
      </c>
      <c r="C99" s="29">
        <f>IF($A99="","",COUNTIFS('Urlaubsanträge'!$B$2:$B$201,"&lt;&gt;",'Urlaubsanträge'!$C$2:$C$201,"&lt;="&amp;$A99,'Urlaubsanträge'!$D$2:$D$201,"&gt;="&amp;$A99,'Urlaubsanträge'!$E$2:$E$201,"Genehmigt"))</f>
        <v/>
      </c>
      <c r="D99" s="29">
        <f>IF($A99="","",COUNTIFS('Urlaubsanträge'!$B$2:$B$201,"&lt;&gt;",'Urlaubsanträge'!$C$2:$C$201,"&lt;="&amp;$A99,'Urlaubsanträge'!$D$2:$D$201,"&gt;="&amp;$A99,'Urlaubsanträge'!$E$2:$E$201,"Beantragt"))</f>
        <v/>
      </c>
      <c r="E99" s="29">
        <f>IF($A99="","",COUNTIFS('Urlaubsanträge'!$B$2:$B$201,"&lt;&gt;",'Urlaubsanträge'!$C$2:$C$201,"&lt;="&amp;$A99,'Urlaubsanträge'!$D$2:$D$201,"&gt;="&amp;$A99,'Urlaubsanträge'!$E$2:$E$201,"Genehmigt",'Urlaubsanträge'!$G$2:$G$201,Einstellungen!$D$2))</f>
        <v/>
      </c>
      <c r="F99" s="29">
        <f>IF($A99="","",COUNTIFS('Urlaubsanträge'!$B$2:$B$201,"&lt;&gt;",'Urlaubsanträge'!$C$2:$C$201,"&lt;="&amp;$A99,'Urlaubsanträge'!$D$2:$D$201,"&gt;="&amp;$A99,'Urlaubsanträge'!$E$2:$E$201,"Genehmigt",'Urlaubsanträge'!$G$2:$G$201,Einstellungen!$D$3))</f>
        <v/>
      </c>
      <c r="G99" s="29">
        <f>IF($A99="","",COUNTIFS('Urlaubsanträge'!$B$2:$B$201,"&lt;&gt;",'Urlaubsanträge'!$C$2:$C$201,"&lt;="&amp;$A99,'Urlaubsanträge'!$D$2:$D$201,"&gt;="&amp;$A99,'Urlaubsanträge'!$E$2:$E$201,"Genehmigt",'Urlaubsanträge'!$G$2:$G$201,Einstellungen!$D$4))</f>
        <v/>
      </c>
      <c r="H99" s="29">
        <f>IF($A99="","",COUNTIFS('Urlaubsanträge'!$B$2:$B$201,"&lt;&gt;",'Urlaubsanträge'!$C$2:$C$201,"&lt;="&amp;$A99,'Urlaubsanträge'!$D$2:$D$201,"&gt;="&amp;$A99,'Urlaubsanträge'!$E$2:$E$201,"Genehmigt",'Urlaubsanträge'!$G$2:$G$201,Einstellungen!$D$5))</f>
        <v/>
      </c>
      <c r="I99" s="18">
        <f>IF($A99="","",IF(OR(E99&gt;Einstellungen!$B$5,F99&gt;Einstellungen!$B$6,G99&gt;Einstellungen!$B$7,H99&gt;Einstellungen!$B$8),"Grenzwert überschritten",""))</f>
        <v/>
      </c>
    </row>
    <row r="100">
      <c r="A100" s="34">
        <f>IF(OR(Einstellungen!$B$2="",Einstellungen!$B$3=""),"",IF(ROW()-5&lt;=Einstellungen!$B$3-Einstellungen!$B$2+1,Einstellungen!$B$2+ROW()-6,""))</f>
        <v/>
      </c>
      <c r="B100" s="22">
        <f>IF(A100="","",CHOOSE(WEEKDAY(A100,2),"Montag","Dienstag","Mittwoch","Donnerstag","Freitag","Samstag","Sonntag"))</f>
        <v/>
      </c>
      <c r="C100" s="29">
        <f>IF($A100="","",COUNTIFS('Urlaubsanträge'!$B$2:$B$201,"&lt;&gt;",'Urlaubsanträge'!$C$2:$C$201,"&lt;="&amp;$A100,'Urlaubsanträge'!$D$2:$D$201,"&gt;="&amp;$A100,'Urlaubsanträge'!$E$2:$E$201,"Genehmigt"))</f>
        <v/>
      </c>
      <c r="D100" s="29">
        <f>IF($A100="","",COUNTIFS('Urlaubsanträge'!$B$2:$B$201,"&lt;&gt;",'Urlaubsanträge'!$C$2:$C$201,"&lt;="&amp;$A100,'Urlaubsanträge'!$D$2:$D$201,"&gt;="&amp;$A100,'Urlaubsanträge'!$E$2:$E$201,"Beantragt"))</f>
        <v/>
      </c>
      <c r="E100" s="29">
        <f>IF($A100="","",COUNTIFS('Urlaubsanträge'!$B$2:$B$201,"&lt;&gt;",'Urlaubsanträge'!$C$2:$C$201,"&lt;="&amp;$A100,'Urlaubsanträge'!$D$2:$D$201,"&gt;="&amp;$A100,'Urlaubsanträge'!$E$2:$E$201,"Genehmigt",'Urlaubsanträge'!$G$2:$G$201,Einstellungen!$D$2))</f>
        <v/>
      </c>
      <c r="F100" s="29">
        <f>IF($A100="","",COUNTIFS('Urlaubsanträge'!$B$2:$B$201,"&lt;&gt;",'Urlaubsanträge'!$C$2:$C$201,"&lt;="&amp;$A100,'Urlaubsanträge'!$D$2:$D$201,"&gt;="&amp;$A100,'Urlaubsanträge'!$E$2:$E$201,"Genehmigt",'Urlaubsanträge'!$G$2:$G$201,Einstellungen!$D$3))</f>
        <v/>
      </c>
      <c r="G100" s="29">
        <f>IF($A100="","",COUNTIFS('Urlaubsanträge'!$B$2:$B$201,"&lt;&gt;",'Urlaubsanträge'!$C$2:$C$201,"&lt;="&amp;$A100,'Urlaubsanträge'!$D$2:$D$201,"&gt;="&amp;$A100,'Urlaubsanträge'!$E$2:$E$201,"Genehmigt",'Urlaubsanträge'!$G$2:$G$201,Einstellungen!$D$4))</f>
        <v/>
      </c>
      <c r="H100" s="29">
        <f>IF($A100="","",COUNTIFS('Urlaubsanträge'!$B$2:$B$201,"&lt;&gt;",'Urlaubsanträge'!$C$2:$C$201,"&lt;="&amp;$A100,'Urlaubsanträge'!$D$2:$D$201,"&gt;="&amp;$A100,'Urlaubsanträge'!$E$2:$E$201,"Genehmigt",'Urlaubsanträge'!$G$2:$G$201,Einstellungen!$D$5))</f>
        <v/>
      </c>
      <c r="I100" s="18">
        <f>IF($A100="","",IF(OR(E100&gt;Einstellungen!$B$5,F100&gt;Einstellungen!$B$6,G100&gt;Einstellungen!$B$7,H100&gt;Einstellungen!$B$8),"Grenzwert überschritten",""))</f>
        <v/>
      </c>
    </row>
    <row r="101">
      <c r="A101" s="34">
        <f>IF(OR(Einstellungen!$B$2="",Einstellungen!$B$3=""),"",IF(ROW()-5&lt;=Einstellungen!$B$3-Einstellungen!$B$2+1,Einstellungen!$B$2+ROW()-6,""))</f>
        <v/>
      </c>
      <c r="B101" s="22">
        <f>IF(A101="","",CHOOSE(WEEKDAY(A101,2),"Montag","Dienstag","Mittwoch","Donnerstag","Freitag","Samstag","Sonntag"))</f>
        <v/>
      </c>
      <c r="C101" s="29">
        <f>IF($A101="","",COUNTIFS('Urlaubsanträge'!$B$2:$B$201,"&lt;&gt;",'Urlaubsanträge'!$C$2:$C$201,"&lt;="&amp;$A101,'Urlaubsanträge'!$D$2:$D$201,"&gt;="&amp;$A101,'Urlaubsanträge'!$E$2:$E$201,"Genehmigt"))</f>
        <v/>
      </c>
      <c r="D101" s="29">
        <f>IF($A101="","",COUNTIFS('Urlaubsanträge'!$B$2:$B$201,"&lt;&gt;",'Urlaubsanträge'!$C$2:$C$201,"&lt;="&amp;$A101,'Urlaubsanträge'!$D$2:$D$201,"&gt;="&amp;$A101,'Urlaubsanträge'!$E$2:$E$201,"Beantragt"))</f>
        <v/>
      </c>
      <c r="E101" s="29">
        <f>IF($A101="","",COUNTIFS('Urlaubsanträge'!$B$2:$B$201,"&lt;&gt;",'Urlaubsanträge'!$C$2:$C$201,"&lt;="&amp;$A101,'Urlaubsanträge'!$D$2:$D$201,"&gt;="&amp;$A101,'Urlaubsanträge'!$E$2:$E$201,"Genehmigt",'Urlaubsanträge'!$G$2:$G$201,Einstellungen!$D$2))</f>
        <v/>
      </c>
      <c r="F101" s="29">
        <f>IF($A101="","",COUNTIFS('Urlaubsanträge'!$B$2:$B$201,"&lt;&gt;",'Urlaubsanträge'!$C$2:$C$201,"&lt;="&amp;$A101,'Urlaubsanträge'!$D$2:$D$201,"&gt;="&amp;$A101,'Urlaubsanträge'!$E$2:$E$201,"Genehmigt",'Urlaubsanträge'!$G$2:$G$201,Einstellungen!$D$3))</f>
        <v/>
      </c>
      <c r="G101" s="29">
        <f>IF($A101="","",COUNTIFS('Urlaubsanträge'!$B$2:$B$201,"&lt;&gt;",'Urlaubsanträge'!$C$2:$C$201,"&lt;="&amp;$A101,'Urlaubsanträge'!$D$2:$D$201,"&gt;="&amp;$A101,'Urlaubsanträge'!$E$2:$E$201,"Genehmigt",'Urlaubsanträge'!$G$2:$G$201,Einstellungen!$D$4))</f>
        <v/>
      </c>
      <c r="H101" s="29">
        <f>IF($A101="","",COUNTIFS('Urlaubsanträge'!$B$2:$B$201,"&lt;&gt;",'Urlaubsanträge'!$C$2:$C$201,"&lt;="&amp;$A101,'Urlaubsanträge'!$D$2:$D$201,"&gt;="&amp;$A101,'Urlaubsanträge'!$E$2:$E$201,"Genehmigt",'Urlaubsanträge'!$G$2:$G$201,Einstellungen!$D$5))</f>
        <v/>
      </c>
      <c r="I101" s="18">
        <f>IF($A101="","",IF(OR(E101&gt;Einstellungen!$B$5,F101&gt;Einstellungen!$B$6,G101&gt;Einstellungen!$B$7,H101&gt;Einstellungen!$B$8),"Grenzwert überschritten",""))</f>
        <v/>
      </c>
    </row>
    <row r="102">
      <c r="A102" s="34">
        <f>IF(OR(Einstellungen!$B$2="",Einstellungen!$B$3=""),"",IF(ROW()-5&lt;=Einstellungen!$B$3-Einstellungen!$B$2+1,Einstellungen!$B$2+ROW()-6,""))</f>
        <v/>
      </c>
      <c r="B102" s="22">
        <f>IF(A102="","",CHOOSE(WEEKDAY(A102,2),"Montag","Dienstag","Mittwoch","Donnerstag","Freitag","Samstag","Sonntag"))</f>
        <v/>
      </c>
      <c r="C102" s="29">
        <f>IF($A102="","",COUNTIFS('Urlaubsanträge'!$B$2:$B$201,"&lt;&gt;",'Urlaubsanträge'!$C$2:$C$201,"&lt;="&amp;$A102,'Urlaubsanträge'!$D$2:$D$201,"&gt;="&amp;$A102,'Urlaubsanträge'!$E$2:$E$201,"Genehmigt"))</f>
        <v/>
      </c>
      <c r="D102" s="29">
        <f>IF($A102="","",COUNTIFS('Urlaubsanträge'!$B$2:$B$201,"&lt;&gt;",'Urlaubsanträge'!$C$2:$C$201,"&lt;="&amp;$A102,'Urlaubsanträge'!$D$2:$D$201,"&gt;="&amp;$A102,'Urlaubsanträge'!$E$2:$E$201,"Beantragt"))</f>
        <v/>
      </c>
      <c r="E102" s="29">
        <f>IF($A102="","",COUNTIFS('Urlaubsanträge'!$B$2:$B$201,"&lt;&gt;",'Urlaubsanträge'!$C$2:$C$201,"&lt;="&amp;$A102,'Urlaubsanträge'!$D$2:$D$201,"&gt;="&amp;$A102,'Urlaubsanträge'!$E$2:$E$201,"Genehmigt",'Urlaubsanträge'!$G$2:$G$201,Einstellungen!$D$2))</f>
        <v/>
      </c>
      <c r="F102" s="29">
        <f>IF($A102="","",COUNTIFS('Urlaubsanträge'!$B$2:$B$201,"&lt;&gt;",'Urlaubsanträge'!$C$2:$C$201,"&lt;="&amp;$A102,'Urlaubsanträge'!$D$2:$D$201,"&gt;="&amp;$A102,'Urlaubsanträge'!$E$2:$E$201,"Genehmigt",'Urlaubsanträge'!$G$2:$G$201,Einstellungen!$D$3))</f>
        <v/>
      </c>
      <c r="G102" s="29">
        <f>IF($A102="","",COUNTIFS('Urlaubsanträge'!$B$2:$B$201,"&lt;&gt;",'Urlaubsanträge'!$C$2:$C$201,"&lt;="&amp;$A102,'Urlaubsanträge'!$D$2:$D$201,"&gt;="&amp;$A102,'Urlaubsanträge'!$E$2:$E$201,"Genehmigt",'Urlaubsanträge'!$G$2:$G$201,Einstellungen!$D$4))</f>
        <v/>
      </c>
      <c r="H102" s="29">
        <f>IF($A102="","",COUNTIFS('Urlaubsanträge'!$B$2:$B$201,"&lt;&gt;",'Urlaubsanträge'!$C$2:$C$201,"&lt;="&amp;$A102,'Urlaubsanträge'!$D$2:$D$201,"&gt;="&amp;$A102,'Urlaubsanträge'!$E$2:$E$201,"Genehmigt",'Urlaubsanträge'!$G$2:$G$201,Einstellungen!$D$5))</f>
        <v/>
      </c>
      <c r="I102" s="18">
        <f>IF($A102="","",IF(OR(E102&gt;Einstellungen!$B$5,F102&gt;Einstellungen!$B$6,G102&gt;Einstellungen!$B$7,H102&gt;Einstellungen!$B$8),"Grenzwert überschritten",""))</f>
        <v/>
      </c>
    </row>
    <row r="103">
      <c r="A103" s="34">
        <f>IF(OR(Einstellungen!$B$2="",Einstellungen!$B$3=""),"",IF(ROW()-5&lt;=Einstellungen!$B$3-Einstellungen!$B$2+1,Einstellungen!$B$2+ROW()-6,""))</f>
        <v/>
      </c>
      <c r="B103" s="22">
        <f>IF(A103="","",CHOOSE(WEEKDAY(A103,2),"Montag","Dienstag","Mittwoch","Donnerstag","Freitag","Samstag","Sonntag"))</f>
        <v/>
      </c>
      <c r="C103" s="29">
        <f>IF($A103="","",COUNTIFS('Urlaubsanträge'!$B$2:$B$201,"&lt;&gt;",'Urlaubsanträge'!$C$2:$C$201,"&lt;="&amp;$A103,'Urlaubsanträge'!$D$2:$D$201,"&gt;="&amp;$A103,'Urlaubsanträge'!$E$2:$E$201,"Genehmigt"))</f>
        <v/>
      </c>
      <c r="D103" s="29">
        <f>IF($A103="","",COUNTIFS('Urlaubsanträge'!$B$2:$B$201,"&lt;&gt;",'Urlaubsanträge'!$C$2:$C$201,"&lt;="&amp;$A103,'Urlaubsanträge'!$D$2:$D$201,"&gt;="&amp;$A103,'Urlaubsanträge'!$E$2:$E$201,"Beantragt"))</f>
        <v/>
      </c>
      <c r="E103" s="29">
        <f>IF($A103="","",COUNTIFS('Urlaubsanträge'!$B$2:$B$201,"&lt;&gt;",'Urlaubsanträge'!$C$2:$C$201,"&lt;="&amp;$A103,'Urlaubsanträge'!$D$2:$D$201,"&gt;="&amp;$A103,'Urlaubsanträge'!$E$2:$E$201,"Genehmigt",'Urlaubsanträge'!$G$2:$G$201,Einstellungen!$D$2))</f>
        <v/>
      </c>
      <c r="F103" s="29">
        <f>IF($A103="","",COUNTIFS('Urlaubsanträge'!$B$2:$B$201,"&lt;&gt;",'Urlaubsanträge'!$C$2:$C$201,"&lt;="&amp;$A103,'Urlaubsanträge'!$D$2:$D$201,"&gt;="&amp;$A103,'Urlaubsanträge'!$E$2:$E$201,"Genehmigt",'Urlaubsanträge'!$G$2:$G$201,Einstellungen!$D$3))</f>
        <v/>
      </c>
      <c r="G103" s="29">
        <f>IF($A103="","",COUNTIFS('Urlaubsanträge'!$B$2:$B$201,"&lt;&gt;",'Urlaubsanträge'!$C$2:$C$201,"&lt;="&amp;$A103,'Urlaubsanträge'!$D$2:$D$201,"&gt;="&amp;$A103,'Urlaubsanträge'!$E$2:$E$201,"Genehmigt",'Urlaubsanträge'!$G$2:$G$201,Einstellungen!$D$4))</f>
        <v/>
      </c>
      <c r="H103" s="29">
        <f>IF($A103="","",COUNTIFS('Urlaubsanträge'!$B$2:$B$201,"&lt;&gt;",'Urlaubsanträge'!$C$2:$C$201,"&lt;="&amp;$A103,'Urlaubsanträge'!$D$2:$D$201,"&gt;="&amp;$A103,'Urlaubsanträge'!$E$2:$E$201,"Genehmigt",'Urlaubsanträge'!$G$2:$G$201,Einstellungen!$D$5))</f>
        <v/>
      </c>
      <c r="I103" s="18">
        <f>IF($A103="","",IF(OR(E103&gt;Einstellungen!$B$5,F103&gt;Einstellungen!$B$6,G103&gt;Einstellungen!$B$7,H103&gt;Einstellungen!$B$8),"Grenzwert überschritten",""))</f>
        <v/>
      </c>
    </row>
    <row r="104">
      <c r="A104" s="34">
        <f>IF(OR(Einstellungen!$B$2="",Einstellungen!$B$3=""),"",IF(ROW()-5&lt;=Einstellungen!$B$3-Einstellungen!$B$2+1,Einstellungen!$B$2+ROW()-6,""))</f>
        <v/>
      </c>
      <c r="B104" s="22">
        <f>IF(A104="","",CHOOSE(WEEKDAY(A104,2),"Montag","Dienstag","Mittwoch","Donnerstag","Freitag","Samstag","Sonntag"))</f>
        <v/>
      </c>
      <c r="C104" s="29">
        <f>IF($A104="","",COUNTIFS('Urlaubsanträge'!$B$2:$B$201,"&lt;&gt;",'Urlaubsanträge'!$C$2:$C$201,"&lt;="&amp;$A104,'Urlaubsanträge'!$D$2:$D$201,"&gt;="&amp;$A104,'Urlaubsanträge'!$E$2:$E$201,"Genehmigt"))</f>
        <v/>
      </c>
      <c r="D104" s="29">
        <f>IF($A104="","",COUNTIFS('Urlaubsanträge'!$B$2:$B$201,"&lt;&gt;",'Urlaubsanträge'!$C$2:$C$201,"&lt;="&amp;$A104,'Urlaubsanträge'!$D$2:$D$201,"&gt;="&amp;$A104,'Urlaubsanträge'!$E$2:$E$201,"Beantragt"))</f>
        <v/>
      </c>
      <c r="E104" s="29">
        <f>IF($A104="","",COUNTIFS('Urlaubsanträge'!$B$2:$B$201,"&lt;&gt;",'Urlaubsanträge'!$C$2:$C$201,"&lt;="&amp;$A104,'Urlaubsanträge'!$D$2:$D$201,"&gt;="&amp;$A104,'Urlaubsanträge'!$E$2:$E$201,"Genehmigt",'Urlaubsanträge'!$G$2:$G$201,Einstellungen!$D$2))</f>
        <v/>
      </c>
      <c r="F104" s="29">
        <f>IF($A104="","",COUNTIFS('Urlaubsanträge'!$B$2:$B$201,"&lt;&gt;",'Urlaubsanträge'!$C$2:$C$201,"&lt;="&amp;$A104,'Urlaubsanträge'!$D$2:$D$201,"&gt;="&amp;$A104,'Urlaubsanträge'!$E$2:$E$201,"Genehmigt",'Urlaubsanträge'!$G$2:$G$201,Einstellungen!$D$3))</f>
        <v/>
      </c>
      <c r="G104" s="29">
        <f>IF($A104="","",COUNTIFS('Urlaubsanträge'!$B$2:$B$201,"&lt;&gt;",'Urlaubsanträge'!$C$2:$C$201,"&lt;="&amp;$A104,'Urlaubsanträge'!$D$2:$D$201,"&gt;="&amp;$A104,'Urlaubsanträge'!$E$2:$E$201,"Genehmigt",'Urlaubsanträge'!$G$2:$G$201,Einstellungen!$D$4))</f>
        <v/>
      </c>
      <c r="H104" s="29">
        <f>IF($A104="","",COUNTIFS('Urlaubsanträge'!$B$2:$B$201,"&lt;&gt;",'Urlaubsanträge'!$C$2:$C$201,"&lt;="&amp;$A104,'Urlaubsanträge'!$D$2:$D$201,"&gt;="&amp;$A104,'Urlaubsanträge'!$E$2:$E$201,"Genehmigt",'Urlaubsanträge'!$G$2:$G$201,Einstellungen!$D$5))</f>
        <v/>
      </c>
      <c r="I104" s="18">
        <f>IF($A104="","",IF(OR(E104&gt;Einstellungen!$B$5,F104&gt;Einstellungen!$B$6,G104&gt;Einstellungen!$B$7,H104&gt;Einstellungen!$B$8),"Grenzwert überschritten",""))</f>
        <v/>
      </c>
    </row>
    <row r="105">
      <c r="A105" s="34">
        <f>IF(OR(Einstellungen!$B$2="",Einstellungen!$B$3=""),"",IF(ROW()-5&lt;=Einstellungen!$B$3-Einstellungen!$B$2+1,Einstellungen!$B$2+ROW()-6,""))</f>
        <v/>
      </c>
      <c r="B105" s="22">
        <f>IF(A105="","",CHOOSE(WEEKDAY(A105,2),"Montag","Dienstag","Mittwoch","Donnerstag","Freitag","Samstag","Sonntag"))</f>
        <v/>
      </c>
      <c r="C105" s="29">
        <f>IF($A105="","",COUNTIFS('Urlaubsanträge'!$B$2:$B$201,"&lt;&gt;",'Urlaubsanträge'!$C$2:$C$201,"&lt;="&amp;$A105,'Urlaubsanträge'!$D$2:$D$201,"&gt;="&amp;$A105,'Urlaubsanträge'!$E$2:$E$201,"Genehmigt"))</f>
        <v/>
      </c>
      <c r="D105" s="29">
        <f>IF($A105="","",COUNTIFS('Urlaubsanträge'!$B$2:$B$201,"&lt;&gt;",'Urlaubsanträge'!$C$2:$C$201,"&lt;="&amp;$A105,'Urlaubsanträge'!$D$2:$D$201,"&gt;="&amp;$A105,'Urlaubsanträge'!$E$2:$E$201,"Beantragt"))</f>
        <v/>
      </c>
      <c r="E105" s="29">
        <f>IF($A105="","",COUNTIFS('Urlaubsanträge'!$B$2:$B$201,"&lt;&gt;",'Urlaubsanträge'!$C$2:$C$201,"&lt;="&amp;$A105,'Urlaubsanträge'!$D$2:$D$201,"&gt;="&amp;$A105,'Urlaubsanträge'!$E$2:$E$201,"Genehmigt",'Urlaubsanträge'!$G$2:$G$201,Einstellungen!$D$2))</f>
        <v/>
      </c>
      <c r="F105" s="29">
        <f>IF($A105="","",COUNTIFS('Urlaubsanträge'!$B$2:$B$201,"&lt;&gt;",'Urlaubsanträge'!$C$2:$C$201,"&lt;="&amp;$A105,'Urlaubsanträge'!$D$2:$D$201,"&gt;="&amp;$A105,'Urlaubsanträge'!$E$2:$E$201,"Genehmigt",'Urlaubsanträge'!$G$2:$G$201,Einstellungen!$D$3))</f>
        <v/>
      </c>
      <c r="G105" s="29">
        <f>IF($A105="","",COUNTIFS('Urlaubsanträge'!$B$2:$B$201,"&lt;&gt;",'Urlaubsanträge'!$C$2:$C$201,"&lt;="&amp;$A105,'Urlaubsanträge'!$D$2:$D$201,"&gt;="&amp;$A105,'Urlaubsanträge'!$E$2:$E$201,"Genehmigt",'Urlaubsanträge'!$G$2:$G$201,Einstellungen!$D$4))</f>
        <v/>
      </c>
      <c r="H105" s="29">
        <f>IF($A105="","",COUNTIFS('Urlaubsanträge'!$B$2:$B$201,"&lt;&gt;",'Urlaubsanträge'!$C$2:$C$201,"&lt;="&amp;$A105,'Urlaubsanträge'!$D$2:$D$201,"&gt;="&amp;$A105,'Urlaubsanträge'!$E$2:$E$201,"Genehmigt",'Urlaubsanträge'!$G$2:$G$201,Einstellungen!$D$5))</f>
        <v/>
      </c>
      <c r="I105" s="18">
        <f>IF($A105="","",IF(OR(E105&gt;Einstellungen!$B$5,F105&gt;Einstellungen!$B$6,G105&gt;Einstellungen!$B$7,H105&gt;Einstellungen!$B$8),"Grenzwert überschritten",""))</f>
        <v/>
      </c>
    </row>
    <row r="106">
      <c r="A106" s="34">
        <f>IF(OR(Einstellungen!$B$2="",Einstellungen!$B$3=""),"",IF(ROW()-5&lt;=Einstellungen!$B$3-Einstellungen!$B$2+1,Einstellungen!$B$2+ROW()-6,""))</f>
        <v/>
      </c>
      <c r="B106" s="22">
        <f>IF(A106="","",CHOOSE(WEEKDAY(A106,2),"Montag","Dienstag","Mittwoch","Donnerstag","Freitag","Samstag","Sonntag"))</f>
        <v/>
      </c>
      <c r="C106" s="29">
        <f>IF($A106="","",COUNTIFS('Urlaubsanträge'!$B$2:$B$201,"&lt;&gt;",'Urlaubsanträge'!$C$2:$C$201,"&lt;="&amp;$A106,'Urlaubsanträge'!$D$2:$D$201,"&gt;="&amp;$A106,'Urlaubsanträge'!$E$2:$E$201,"Genehmigt"))</f>
        <v/>
      </c>
      <c r="D106" s="29">
        <f>IF($A106="","",COUNTIFS('Urlaubsanträge'!$B$2:$B$201,"&lt;&gt;",'Urlaubsanträge'!$C$2:$C$201,"&lt;="&amp;$A106,'Urlaubsanträge'!$D$2:$D$201,"&gt;="&amp;$A106,'Urlaubsanträge'!$E$2:$E$201,"Beantragt"))</f>
        <v/>
      </c>
      <c r="E106" s="29">
        <f>IF($A106="","",COUNTIFS('Urlaubsanträge'!$B$2:$B$201,"&lt;&gt;",'Urlaubsanträge'!$C$2:$C$201,"&lt;="&amp;$A106,'Urlaubsanträge'!$D$2:$D$201,"&gt;="&amp;$A106,'Urlaubsanträge'!$E$2:$E$201,"Genehmigt",'Urlaubsanträge'!$G$2:$G$201,Einstellungen!$D$2))</f>
        <v/>
      </c>
      <c r="F106" s="29">
        <f>IF($A106="","",COUNTIFS('Urlaubsanträge'!$B$2:$B$201,"&lt;&gt;",'Urlaubsanträge'!$C$2:$C$201,"&lt;="&amp;$A106,'Urlaubsanträge'!$D$2:$D$201,"&gt;="&amp;$A106,'Urlaubsanträge'!$E$2:$E$201,"Genehmigt",'Urlaubsanträge'!$G$2:$G$201,Einstellungen!$D$3))</f>
        <v/>
      </c>
      <c r="G106" s="29">
        <f>IF($A106="","",COUNTIFS('Urlaubsanträge'!$B$2:$B$201,"&lt;&gt;",'Urlaubsanträge'!$C$2:$C$201,"&lt;="&amp;$A106,'Urlaubsanträge'!$D$2:$D$201,"&gt;="&amp;$A106,'Urlaubsanträge'!$E$2:$E$201,"Genehmigt",'Urlaubsanträge'!$G$2:$G$201,Einstellungen!$D$4))</f>
        <v/>
      </c>
      <c r="H106" s="29">
        <f>IF($A106="","",COUNTIFS('Urlaubsanträge'!$B$2:$B$201,"&lt;&gt;",'Urlaubsanträge'!$C$2:$C$201,"&lt;="&amp;$A106,'Urlaubsanträge'!$D$2:$D$201,"&gt;="&amp;$A106,'Urlaubsanträge'!$E$2:$E$201,"Genehmigt",'Urlaubsanträge'!$G$2:$G$201,Einstellungen!$D$5))</f>
        <v/>
      </c>
      <c r="I106" s="18">
        <f>IF($A106="","",IF(OR(E106&gt;Einstellungen!$B$5,F106&gt;Einstellungen!$B$6,G106&gt;Einstellungen!$B$7,H106&gt;Einstellungen!$B$8),"Grenzwert überschritten",""))</f>
        <v/>
      </c>
    </row>
    <row r="107">
      <c r="A107" s="34">
        <f>IF(OR(Einstellungen!$B$2="",Einstellungen!$B$3=""),"",IF(ROW()-5&lt;=Einstellungen!$B$3-Einstellungen!$B$2+1,Einstellungen!$B$2+ROW()-6,""))</f>
        <v/>
      </c>
      <c r="B107" s="22">
        <f>IF(A107="","",CHOOSE(WEEKDAY(A107,2),"Montag","Dienstag","Mittwoch","Donnerstag","Freitag","Samstag","Sonntag"))</f>
        <v/>
      </c>
      <c r="C107" s="29">
        <f>IF($A107="","",COUNTIFS('Urlaubsanträge'!$B$2:$B$201,"&lt;&gt;",'Urlaubsanträge'!$C$2:$C$201,"&lt;="&amp;$A107,'Urlaubsanträge'!$D$2:$D$201,"&gt;="&amp;$A107,'Urlaubsanträge'!$E$2:$E$201,"Genehmigt"))</f>
        <v/>
      </c>
      <c r="D107" s="29">
        <f>IF($A107="","",COUNTIFS('Urlaubsanträge'!$B$2:$B$201,"&lt;&gt;",'Urlaubsanträge'!$C$2:$C$201,"&lt;="&amp;$A107,'Urlaubsanträge'!$D$2:$D$201,"&gt;="&amp;$A107,'Urlaubsanträge'!$E$2:$E$201,"Beantragt"))</f>
        <v/>
      </c>
      <c r="E107" s="29">
        <f>IF($A107="","",COUNTIFS('Urlaubsanträge'!$B$2:$B$201,"&lt;&gt;",'Urlaubsanträge'!$C$2:$C$201,"&lt;="&amp;$A107,'Urlaubsanträge'!$D$2:$D$201,"&gt;="&amp;$A107,'Urlaubsanträge'!$E$2:$E$201,"Genehmigt",'Urlaubsanträge'!$G$2:$G$201,Einstellungen!$D$2))</f>
        <v/>
      </c>
      <c r="F107" s="29">
        <f>IF($A107="","",COUNTIFS('Urlaubsanträge'!$B$2:$B$201,"&lt;&gt;",'Urlaubsanträge'!$C$2:$C$201,"&lt;="&amp;$A107,'Urlaubsanträge'!$D$2:$D$201,"&gt;="&amp;$A107,'Urlaubsanträge'!$E$2:$E$201,"Genehmigt",'Urlaubsanträge'!$G$2:$G$201,Einstellungen!$D$3))</f>
        <v/>
      </c>
      <c r="G107" s="29">
        <f>IF($A107="","",COUNTIFS('Urlaubsanträge'!$B$2:$B$201,"&lt;&gt;",'Urlaubsanträge'!$C$2:$C$201,"&lt;="&amp;$A107,'Urlaubsanträge'!$D$2:$D$201,"&gt;="&amp;$A107,'Urlaubsanträge'!$E$2:$E$201,"Genehmigt",'Urlaubsanträge'!$G$2:$G$201,Einstellungen!$D$4))</f>
        <v/>
      </c>
      <c r="H107" s="29">
        <f>IF($A107="","",COUNTIFS('Urlaubsanträge'!$B$2:$B$201,"&lt;&gt;",'Urlaubsanträge'!$C$2:$C$201,"&lt;="&amp;$A107,'Urlaubsanträge'!$D$2:$D$201,"&gt;="&amp;$A107,'Urlaubsanträge'!$E$2:$E$201,"Genehmigt",'Urlaubsanträge'!$G$2:$G$201,Einstellungen!$D$5))</f>
        <v/>
      </c>
      <c r="I107" s="18">
        <f>IF($A107="","",IF(OR(E107&gt;Einstellungen!$B$5,F107&gt;Einstellungen!$B$6,G107&gt;Einstellungen!$B$7,H107&gt;Einstellungen!$B$8),"Grenzwert überschritten",""))</f>
        <v/>
      </c>
    </row>
    <row r="108">
      <c r="A108" s="34">
        <f>IF(OR(Einstellungen!$B$2="",Einstellungen!$B$3=""),"",IF(ROW()-5&lt;=Einstellungen!$B$3-Einstellungen!$B$2+1,Einstellungen!$B$2+ROW()-6,""))</f>
        <v/>
      </c>
      <c r="B108" s="22">
        <f>IF(A108="","",CHOOSE(WEEKDAY(A108,2),"Montag","Dienstag","Mittwoch","Donnerstag","Freitag","Samstag","Sonntag"))</f>
        <v/>
      </c>
      <c r="C108" s="29">
        <f>IF($A108="","",COUNTIFS('Urlaubsanträge'!$B$2:$B$201,"&lt;&gt;",'Urlaubsanträge'!$C$2:$C$201,"&lt;="&amp;$A108,'Urlaubsanträge'!$D$2:$D$201,"&gt;="&amp;$A108,'Urlaubsanträge'!$E$2:$E$201,"Genehmigt"))</f>
        <v/>
      </c>
      <c r="D108" s="29">
        <f>IF($A108="","",COUNTIFS('Urlaubsanträge'!$B$2:$B$201,"&lt;&gt;",'Urlaubsanträge'!$C$2:$C$201,"&lt;="&amp;$A108,'Urlaubsanträge'!$D$2:$D$201,"&gt;="&amp;$A108,'Urlaubsanträge'!$E$2:$E$201,"Beantragt"))</f>
        <v/>
      </c>
      <c r="E108" s="29">
        <f>IF($A108="","",COUNTIFS('Urlaubsanträge'!$B$2:$B$201,"&lt;&gt;",'Urlaubsanträge'!$C$2:$C$201,"&lt;="&amp;$A108,'Urlaubsanträge'!$D$2:$D$201,"&gt;="&amp;$A108,'Urlaubsanträge'!$E$2:$E$201,"Genehmigt",'Urlaubsanträge'!$G$2:$G$201,Einstellungen!$D$2))</f>
        <v/>
      </c>
      <c r="F108" s="29">
        <f>IF($A108="","",COUNTIFS('Urlaubsanträge'!$B$2:$B$201,"&lt;&gt;",'Urlaubsanträge'!$C$2:$C$201,"&lt;="&amp;$A108,'Urlaubsanträge'!$D$2:$D$201,"&gt;="&amp;$A108,'Urlaubsanträge'!$E$2:$E$201,"Genehmigt",'Urlaubsanträge'!$G$2:$G$201,Einstellungen!$D$3))</f>
        <v/>
      </c>
      <c r="G108" s="29">
        <f>IF($A108="","",COUNTIFS('Urlaubsanträge'!$B$2:$B$201,"&lt;&gt;",'Urlaubsanträge'!$C$2:$C$201,"&lt;="&amp;$A108,'Urlaubsanträge'!$D$2:$D$201,"&gt;="&amp;$A108,'Urlaubsanträge'!$E$2:$E$201,"Genehmigt",'Urlaubsanträge'!$G$2:$G$201,Einstellungen!$D$4))</f>
        <v/>
      </c>
      <c r="H108" s="29">
        <f>IF($A108="","",COUNTIFS('Urlaubsanträge'!$B$2:$B$201,"&lt;&gt;",'Urlaubsanträge'!$C$2:$C$201,"&lt;="&amp;$A108,'Urlaubsanträge'!$D$2:$D$201,"&gt;="&amp;$A108,'Urlaubsanträge'!$E$2:$E$201,"Genehmigt",'Urlaubsanträge'!$G$2:$G$201,Einstellungen!$D$5))</f>
        <v/>
      </c>
      <c r="I108" s="18">
        <f>IF($A108="","",IF(OR(E108&gt;Einstellungen!$B$5,F108&gt;Einstellungen!$B$6,G108&gt;Einstellungen!$B$7,H108&gt;Einstellungen!$B$8),"Grenzwert überschritten",""))</f>
        <v/>
      </c>
    </row>
    <row r="109">
      <c r="A109" s="34">
        <f>IF(OR(Einstellungen!$B$2="",Einstellungen!$B$3=""),"",IF(ROW()-5&lt;=Einstellungen!$B$3-Einstellungen!$B$2+1,Einstellungen!$B$2+ROW()-6,""))</f>
        <v/>
      </c>
      <c r="B109" s="22">
        <f>IF(A109="","",CHOOSE(WEEKDAY(A109,2),"Montag","Dienstag","Mittwoch","Donnerstag","Freitag","Samstag","Sonntag"))</f>
        <v/>
      </c>
      <c r="C109" s="29">
        <f>IF($A109="","",COUNTIFS('Urlaubsanträge'!$B$2:$B$201,"&lt;&gt;",'Urlaubsanträge'!$C$2:$C$201,"&lt;="&amp;$A109,'Urlaubsanträge'!$D$2:$D$201,"&gt;="&amp;$A109,'Urlaubsanträge'!$E$2:$E$201,"Genehmigt"))</f>
        <v/>
      </c>
      <c r="D109" s="29">
        <f>IF($A109="","",COUNTIFS('Urlaubsanträge'!$B$2:$B$201,"&lt;&gt;",'Urlaubsanträge'!$C$2:$C$201,"&lt;="&amp;$A109,'Urlaubsanträge'!$D$2:$D$201,"&gt;="&amp;$A109,'Urlaubsanträge'!$E$2:$E$201,"Beantragt"))</f>
        <v/>
      </c>
      <c r="E109" s="29">
        <f>IF($A109="","",COUNTIFS('Urlaubsanträge'!$B$2:$B$201,"&lt;&gt;",'Urlaubsanträge'!$C$2:$C$201,"&lt;="&amp;$A109,'Urlaubsanträge'!$D$2:$D$201,"&gt;="&amp;$A109,'Urlaubsanträge'!$E$2:$E$201,"Genehmigt",'Urlaubsanträge'!$G$2:$G$201,Einstellungen!$D$2))</f>
        <v/>
      </c>
      <c r="F109" s="29">
        <f>IF($A109="","",COUNTIFS('Urlaubsanträge'!$B$2:$B$201,"&lt;&gt;",'Urlaubsanträge'!$C$2:$C$201,"&lt;="&amp;$A109,'Urlaubsanträge'!$D$2:$D$201,"&gt;="&amp;$A109,'Urlaubsanträge'!$E$2:$E$201,"Genehmigt",'Urlaubsanträge'!$G$2:$G$201,Einstellungen!$D$3))</f>
        <v/>
      </c>
      <c r="G109" s="29">
        <f>IF($A109="","",COUNTIFS('Urlaubsanträge'!$B$2:$B$201,"&lt;&gt;",'Urlaubsanträge'!$C$2:$C$201,"&lt;="&amp;$A109,'Urlaubsanträge'!$D$2:$D$201,"&gt;="&amp;$A109,'Urlaubsanträge'!$E$2:$E$201,"Genehmigt",'Urlaubsanträge'!$G$2:$G$201,Einstellungen!$D$4))</f>
        <v/>
      </c>
      <c r="H109" s="29">
        <f>IF($A109="","",COUNTIFS('Urlaubsanträge'!$B$2:$B$201,"&lt;&gt;",'Urlaubsanträge'!$C$2:$C$201,"&lt;="&amp;$A109,'Urlaubsanträge'!$D$2:$D$201,"&gt;="&amp;$A109,'Urlaubsanträge'!$E$2:$E$201,"Genehmigt",'Urlaubsanträge'!$G$2:$G$201,Einstellungen!$D$5))</f>
        <v/>
      </c>
      <c r="I109" s="18">
        <f>IF($A109="","",IF(OR(E109&gt;Einstellungen!$B$5,F109&gt;Einstellungen!$B$6,G109&gt;Einstellungen!$B$7,H109&gt;Einstellungen!$B$8),"Grenzwert überschritten",""))</f>
        <v/>
      </c>
    </row>
    <row r="110">
      <c r="A110" s="34">
        <f>IF(OR(Einstellungen!$B$2="",Einstellungen!$B$3=""),"",IF(ROW()-5&lt;=Einstellungen!$B$3-Einstellungen!$B$2+1,Einstellungen!$B$2+ROW()-6,""))</f>
        <v/>
      </c>
      <c r="B110" s="22">
        <f>IF(A110="","",CHOOSE(WEEKDAY(A110,2),"Montag","Dienstag","Mittwoch","Donnerstag","Freitag","Samstag","Sonntag"))</f>
        <v/>
      </c>
      <c r="C110" s="29">
        <f>IF($A110="","",COUNTIFS('Urlaubsanträge'!$B$2:$B$201,"&lt;&gt;",'Urlaubsanträge'!$C$2:$C$201,"&lt;="&amp;$A110,'Urlaubsanträge'!$D$2:$D$201,"&gt;="&amp;$A110,'Urlaubsanträge'!$E$2:$E$201,"Genehmigt"))</f>
        <v/>
      </c>
      <c r="D110" s="29">
        <f>IF($A110="","",COUNTIFS('Urlaubsanträge'!$B$2:$B$201,"&lt;&gt;",'Urlaubsanträge'!$C$2:$C$201,"&lt;="&amp;$A110,'Urlaubsanträge'!$D$2:$D$201,"&gt;="&amp;$A110,'Urlaubsanträge'!$E$2:$E$201,"Beantragt"))</f>
        <v/>
      </c>
      <c r="E110" s="29">
        <f>IF($A110="","",COUNTIFS('Urlaubsanträge'!$B$2:$B$201,"&lt;&gt;",'Urlaubsanträge'!$C$2:$C$201,"&lt;="&amp;$A110,'Urlaubsanträge'!$D$2:$D$201,"&gt;="&amp;$A110,'Urlaubsanträge'!$E$2:$E$201,"Genehmigt",'Urlaubsanträge'!$G$2:$G$201,Einstellungen!$D$2))</f>
        <v/>
      </c>
      <c r="F110" s="29">
        <f>IF($A110="","",COUNTIFS('Urlaubsanträge'!$B$2:$B$201,"&lt;&gt;",'Urlaubsanträge'!$C$2:$C$201,"&lt;="&amp;$A110,'Urlaubsanträge'!$D$2:$D$201,"&gt;="&amp;$A110,'Urlaubsanträge'!$E$2:$E$201,"Genehmigt",'Urlaubsanträge'!$G$2:$G$201,Einstellungen!$D$3))</f>
        <v/>
      </c>
      <c r="G110" s="29">
        <f>IF($A110="","",COUNTIFS('Urlaubsanträge'!$B$2:$B$201,"&lt;&gt;",'Urlaubsanträge'!$C$2:$C$201,"&lt;="&amp;$A110,'Urlaubsanträge'!$D$2:$D$201,"&gt;="&amp;$A110,'Urlaubsanträge'!$E$2:$E$201,"Genehmigt",'Urlaubsanträge'!$G$2:$G$201,Einstellungen!$D$4))</f>
        <v/>
      </c>
      <c r="H110" s="29">
        <f>IF($A110="","",COUNTIFS('Urlaubsanträge'!$B$2:$B$201,"&lt;&gt;",'Urlaubsanträge'!$C$2:$C$201,"&lt;="&amp;$A110,'Urlaubsanträge'!$D$2:$D$201,"&gt;="&amp;$A110,'Urlaubsanträge'!$E$2:$E$201,"Genehmigt",'Urlaubsanträge'!$G$2:$G$201,Einstellungen!$D$5))</f>
        <v/>
      </c>
      <c r="I110" s="18">
        <f>IF($A110="","",IF(OR(E110&gt;Einstellungen!$B$5,F110&gt;Einstellungen!$B$6,G110&gt;Einstellungen!$B$7,H110&gt;Einstellungen!$B$8),"Grenzwert überschritten",""))</f>
        <v/>
      </c>
    </row>
    <row r="111">
      <c r="A111" s="34">
        <f>IF(OR(Einstellungen!$B$2="",Einstellungen!$B$3=""),"",IF(ROW()-5&lt;=Einstellungen!$B$3-Einstellungen!$B$2+1,Einstellungen!$B$2+ROW()-6,""))</f>
        <v/>
      </c>
      <c r="B111" s="22">
        <f>IF(A111="","",CHOOSE(WEEKDAY(A111,2),"Montag","Dienstag","Mittwoch","Donnerstag","Freitag","Samstag","Sonntag"))</f>
        <v/>
      </c>
      <c r="C111" s="29">
        <f>IF($A111="","",COUNTIFS('Urlaubsanträge'!$B$2:$B$201,"&lt;&gt;",'Urlaubsanträge'!$C$2:$C$201,"&lt;="&amp;$A111,'Urlaubsanträge'!$D$2:$D$201,"&gt;="&amp;$A111,'Urlaubsanträge'!$E$2:$E$201,"Genehmigt"))</f>
        <v/>
      </c>
      <c r="D111" s="29">
        <f>IF($A111="","",COUNTIFS('Urlaubsanträge'!$B$2:$B$201,"&lt;&gt;",'Urlaubsanträge'!$C$2:$C$201,"&lt;="&amp;$A111,'Urlaubsanträge'!$D$2:$D$201,"&gt;="&amp;$A111,'Urlaubsanträge'!$E$2:$E$201,"Beantragt"))</f>
        <v/>
      </c>
      <c r="E111" s="29">
        <f>IF($A111="","",COUNTIFS('Urlaubsanträge'!$B$2:$B$201,"&lt;&gt;",'Urlaubsanträge'!$C$2:$C$201,"&lt;="&amp;$A111,'Urlaubsanträge'!$D$2:$D$201,"&gt;="&amp;$A111,'Urlaubsanträge'!$E$2:$E$201,"Genehmigt",'Urlaubsanträge'!$G$2:$G$201,Einstellungen!$D$2))</f>
        <v/>
      </c>
      <c r="F111" s="29">
        <f>IF($A111="","",COUNTIFS('Urlaubsanträge'!$B$2:$B$201,"&lt;&gt;",'Urlaubsanträge'!$C$2:$C$201,"&lt;="&amp;$A111,'Urlaubsanträge'!$D$2:$D$201,"&gt;="&amp;$A111,'Urlaubsanträge'!$E$2:$E$201,"Genehmigt",'Urlaubsanträge'!$G$2:$G$201,Einstellungen!$D$3))</f>
        <v/>
      </c>
      <c r="G111" s="29">
        <f>IF($A111="","",COUNTIFS('Urlaubsanträge'!$B$2:$B$201,"&lt;&gt;",'Urlaubsanträge'!$C$2:$C$201,"&lt;="&amp;$A111,'Urlaubsanträge'!$D$2:$D$201,"&gt;="&amp;$A111,'Urlaubsanträge'!$E$2:$E$201,"Genehmigt",'Urlaubsanträge'!$G$2:$G$201,Einstellungen!$D$4))</f>
        <v/>
      </c>
      <c r="H111" s="29">
        <f>IF($A111="","",COUNTIFS('Urlaubsanträge'!$B$2:$B$201,"&lt;&gt;",'Urlaubsanträge'!$C$2:$C$201,"&lt;="&amp;$A111,'Urlaubsanträge'!$D$2:$D$201,"&gt;="&amp;$A111,'Urlaubsanträge'!$E$2:$E$201,"Genehmigt",'Urlaubsanträge'!$G$2:$G$201,Einstellungen!$D$5))</f>
        <v/>
      </c>
      <c r="I111" s="18">
        <f>IF($A111="","",IF(OR(E111&gt;Einstellungen!$B$5,F111&gt;Einstellungen!$B$6,G111&gt;Einstellungen!$B$7,H111&gt;Einstellungen!$B$8),"Grenzwert überschritten",""))</f>
        <v/>
      </c>
    </row>
    <row r="112">
      <c r="A112" s="34">
        <f>IF(OR(Einstellungen!$B$2="",Einstellungen!$B$3=""),"",IF(ROW()-5&lt;=Einstellungen!$B$3-Einstellungen!$B$2+1,Einstellungen!$B$2+ROW()-6,""))</f>
        <v/>
      </c>
      <c r="B112" s="22">
        <f>IF(A112="","",CHOOSE(WEEKDAY(A112,2),"Montag","Dienstag","Mittwoch","Donnerstag","Freitag","Samstag","Sonntag"))</f>
        <v/>
      </c>
      <c r="C112" s="29">
        <f>IF($A112="","",COUNTIFS('Urlaubsanträge'!$B$2:$B$201,"&lt;&gt;",'Urlaubsanträge'!$C$2:$C$201,"&lt;="&amp;$A112,'Urlaubsanträge'!$D$2:$D$201,"&gt;="&amp;$A112,'Urlaubsanträge'!$E$2:$E$201,"Genehmigt"))</f>
        <v/>
      </c>
      <c r="D112" s="29">
        <f>IF($A112="","",COUNTIFS('Urlaubsanträge'!$B$2:$B$201,"&lt;&gt;",'Urlaubsanträge'!$C$2:$C$201,"&lt;="&amp;$A112,'Urlaubsanträge'!$D$2:$D$201,"&gt;="&amp;$A112,'Urlaubsanträge'!$E$2:$E$201,"Beantragt"))</f>
        <v/>
      </c>
      <c r="E112" s="29">
        <f>IF($A112="","",COUNTIFS('Urlaubsanträge'!$B$2:$B$201,"&lt;&gt;",'Urlaubsanträge'!$C$2:$C$201,"&lt;="&amp;$A112,'Urlaubsanträge'!$D$2:$D$201,"&gt;="&amp;$A112,'Urlaubsanträge'!$E$2:$E$201,"Genehmigt",'Urlaubsanträge'!$G$2:$G$201,Einstellungen!$D$2))</f>
        <v/>
      </c>
      <c r="F112" s="29">
        <f>IF($A112="","",COUNTIFS('Urlaubsanträge'!$B$2:$B$201,"&lt;&gt;",'Urlaubsanträge'!$C$2:$C$201,"&lt;="&amp;$A112,'Urlaubsanträge'!$D$2:$D$201,"&gt;="&amp;$A112,'Urlaubsanträge'!$E$2:$E$201,"Genehmigt",'Urlaubsanträge'!$G$2:$G$201,Einstellungen!$D$3))</f>
        <v/>
      </c>
      <c r="G112" s="29">
        <f>IF($A112="","",COUNTIFS('Urlaubsanträge'!$B$2:$B$201,"&lt;&gt;",'Urlaubsanträge'!$C$2:$C$201,"&lt;="&amp;$A112,'Urlaubsanträge'!$D$2:$D$201,"&gt;="&amp;$A112,'Urlaubsanträge'!$E$2:$E$201,"Genehmigt",'Urlaubsanträge'!$G$2:$G$201,Einstellungen!$D$4))</f>
        <v/>
      </c>
      <c r="H112" s="29">
        <f>IF($A112="","",COUNTIFS('Urlaubsanträge'!$B$2:$B$201,"&lt;&gt;",'Urlaubsanträge'!$C$2:$C$201,"&lt;="&amp;$A112,'Urlaubsanträge'!$D$2:$D$201,"&gt;="&amp;$A112,'Urlaubsanträge'!$E$2:$E$201,"Genehmigt",'Urlaubsanträge'!$G$2:$G$201,Einstellungen!$D$5))</f>
        <v/>
      </c>
      <c r="I112" s="18">
        <f>IF($A112="","",IF(OR(E112&gt;Einstellungen!$B$5,F112&gt;Einstellungen!$B$6,G112&gt;Einstellungen!$B$7,H112&gt;Einstellungen!$B$8),"Grenzwert überschritten",""))</f>
        <v/>
      </c>
    </row>
    <row r="113">
      <c r="A113" s="34">
        <f>IF(OR(Einstellungen!$B$2="",Einstellungen!$B$3=""),"",IF(ROW()-5&lt;=Einstellungen!$B$3-Einstellungen!$B$2+1,Einstellungen!$B$2+ROW()-6,""))</f>
        <v/>
      </c>
      <c r="B113" s="22">
        <f>IF(A113="","",CHOOSE(WEEKDAY(A113,2),"Montag","Dienstag","Mittwoch","Donnerstag","Freitag","Samstag","Sonntag"))</f>
        <v/>
      </c>
      <c r="C113" s="29">
        <f>IF($A113="","",COUNTIFS('Urlaubsanträge'!$B$2:$B$201,"&lt;&gt;",'Urlaubsanträge'!$C$2:$C$201,"&lt;="&amp;$A113,'Urlaubsanträge'!$D$2:$D$201,"&gt;="&amp;$A113,'Urlaubsanträge'!$E$2:$E$201,"Genehmigt"))</f>
        <v/>
      </c>
      <c r="D113" s="29">
        <f>IF($A113="","",COUNTIFS('Urlaubsanträge'!$B$2:$B$201,"&lt;&gt;",'Urlaubsanträge'!$C$2:$C$201,"&lt;="&amp;$A113,'Urlaubsanträge'!$D$2:$D$201,"&gt;="&amp;$A113,'Urlaubsanträge'!$E$2:$E$201,"Beantragt"))</f>
        <v/>
      </c>
      <c r="E113" s="29">
        <f>IF($A113="","",COUNTIFS('Urlaubsanträge'!$B$2:$B$201,"&lt;&gt;",'Urlaubsanträge'!$C$2:$C$201,"&lt;="&amp;$A113,'Urlaubsanträge'!$D$2:$D$201,"&gt;="&amp;$A113,'Urlaubsanträge'!$E$2:$E$201,"Genehmigt",'Urlaubsanträge'!$G$2:$G$201,Einstellungen!$D$2))</f>
        <v/>
      </c>
      <c r="F113" s="29">
        <f>IF($A113="","",COUNTIFS('Urlaubsanträge'!$B$2:$B$201,"&lt;&gt;",'Urlaubsanträge'!$C$2:$C$201,"&lt;="&amp;$A113,'Urlaubsanträge'!$D$2:$D$201,"&gt;="&amp;$A113,'Urlaubsanträge'!$E$2:$E$201,"Genehmigt",'Urlaubsanträge'!$G$2:$G$201,Einstellungen!$D$3))</f>
        <v/>
      </c>
      <c r="G113" s="29">
        <f>IF($A113="","",COUNTIFS('Urlaubsanträge'!$B$2:$B$201,"&lt;&gt;",'Urlaubsanträge'!$C$2:$C$201,"&lt;="&amp;$A113,'Urlaubsanträge'!$D$2:$D$201,"&gt;="&amp;$A113,'Urlaubsanträge'!$E$2:$E$201,"Genehmigt",'Urlaubsanträge'!$G$2:$G$201,Einstellungen!$D$4))</f>
        <v/>
      </c>
      <c r="H113" s="29">
        <f>IF($A113="","",COUNTIFS('Urlaubsanträge'!$B$2:$B$201,"&lt;&gt;",'Urlaubsanträge'!$C$2:$C$201,"&lt;="&amp;$A113,'Urlaubsanträge'!$D$2:$D$201,"&gt;="&amp;$A113,'Urlaubsanträge'!$E$2:$E$201,"Genehmigt",'Urlaubsanträge'!$G$2:$G$201,Einstellungen!$D$5))</f>
        <v/>
      </c>
      <c r="I113" s="18">
        <f>IF($A113="","",IF(OR(E113&gt;Einstellungen!$B$5,F113&gt;Einstellungen!$B$6,G113&gt;Einstellungen!$B$7,H113&gt;Einstellungen!$B$8),"Grenzwert überschritten",""))</f>
        <v/>
      </c>
    </row>
    <row r="114">
      <c r="A114" s="34">
        <f>IF(OR(Einstellungen!$B$2="",Einstellungen!$B$3=""),"",IF(ROW()-5&lt;=Einstellungen!$B$3-Einstellungen!$B$2+1,Einstellungen!$B$2+ROW()-6,""))</f>
        <v/>
      </c>
      <c r="B114" s="22">
        <f>IF(A114="","",CHOOSE(WEEKDAY(A114,2),"Montag","Dienstag","Mittwoch","Donnerstag","Freitag","Samstag","Sonntag"))</f>
        <v/>
      </c>
      <c r="C114" s="29">
        <f>IF($A114="","",COUNTIFS('Urlaubsanträge'!$B$2:$B$201,"&lt;&gt;",'Urlaubsanträge'!$C$2:$C$201,"&lt;="&amp;$A114,'Urlaubsanträge'!$D$2:$D$201,"&gt;="&amp;$A114,'Urlaubsanträge'!$E$2:$E$201,"Genehmigt"))</f>
        <v/>
      </c>
      <c r="D114" s="29">
        <f>IF($A114="","",COUNTIFS('Urlaubsanträge'!$B$2:$B$201,"&lt;&gt;",'Urlaubsanträge'!$C$2:$C$201,"&lt;="&amp;$A114,'Urlaubsanträge'!$D$2:$D$201,"&gt;="&amp;$A114,'Urlaubsanträge'!$E$2:$E$201,"Beantragt"))</f>
        <v/>
      </c>
      <c r="E114" s="29">
        <f>IF($A114="","",COUNTIFS('Urlaubsanträge'!$B$2:$B$201,"&lt;&gt;",'Urlaubsanträge'!$C$2:$C$201,"&lt;="&amp;$A114,'Urlaubsanträge'!$D$2:$D$201,"&gt;="&amp;$A114,'Urlaubsanträge'!$E$2:$E$201,"Genehmigt",'Urlaubsanträge'!$G$2:$G$201,Einstellungen!$D$2))</f>
        <v/>
      </c>
      <c r="F114" s="29">
        <f>IF($A114="","",COUNTIFS('Urlaubsanträge'!$B$2:$B$201,"&lt;&gt;",'Urlaubsanträge'!$C$2:$C$201,"&lt;="&amp;$A114,'Urlaubsanträge'!$D$2:$D$201,"&gt;="&amp;$A114,'Urlaubsanträge'!$E$2:$E$201,"Genehmigt",'Urlaubsanträge'!$G$2:$G$201,Einstellungen!$D$3))</f>
        <v/>
      </c>
      <c r="G114" s="29">
        <f>IF($A114="","",COUNTIFS('Urlaubsanträge'!$B$2:$B$201,"&lt;&gt;",'Urlaubsanträge'!$C$2:$C$201,"&lt;="&amp;$A114,'Urlaubsanträge'!$D$2:$D$201,"&gt;="&amp;$A114,'Urlaubsanträge'!$E$2:$E$201,"Genehmigt",'Urlaubsanträge'!$G$2:$G$201,Einstellungen!$D$4))</f>
        <v/>
      </c>
      <c r="H114" s="29">
        <f>IF($A114="","",COUNTIFS('Urlaubsanträge'!$B$2:$B$201,"&lt;&gt;",'Urlaubsanträge'!$C$2:$C$201,"&lt;="&amp;$A114,'Urlaubsanträge'!$D$2:$D$201,"&gt;="&amp;$A114,'Urlaubsanträge'!$E$2:$E$201,"Genehmigt",'Urlaubsanträge'!$G$2:$G$201,Einstellungen!$D$5))</f>
        <v/>
      </c>
      <c r="I114" s="18">
        <f>IF($A114="","",IF(OR(E114&gt;Einstellungen!$B$5,F114&gt;Einstellungen!$B$6,G114&gt;Einstellungen!$B$7,H114&gt;Einstellungen!$B$8),"Grenzwert überschritten",""))</f>
        <v/>
      </c>
    </row>
    <row r="115">
      <c r="A115" s="34">
        <f>IF(OR(Einstellungen!$B$2="",Einstellungen!$B$3=""),"",IF(ROW()-5&lt;=Einstellungen!$B$3-Einstellungen!$B$2+1,Einstellungen!$B$2+ROW()-6,""))</f>
        <v/>
      </c>
      <c r="B115" s="22">
        <f>IF(A115="","",CHOOSE(WEEKDAY(A115,2),"Montag","Dienstag","Mittwoch","Donnerstag","Freitag","Samstag","Sonntag"))</f>
        <v/>
      </c>
      <c r="C115" s="29">
        <f>IF($A115="","",COUNTIFS('Urlaubsanträge'!$B$2:$B$201,"&lt;&gt;",'Urlaubsanträge'!$C$2:$C$201,"&lt;="&amp;$A115,'Urlaubsanträge'!$D$2:$D$201,"&gt;="&amp;$A115,'Urlaubsanträge'!$E$2:$E$201,"Genehmigt"))</f>
        <v/>
      </c>
      <c r="D115" s="29">
        <f>IF($A115="","",COUNTIFS('Urlaubsanträge'!$B$2:$B$201,"&lt;&gt;",'Urlaubsanträge'!$C$2:$C$201,"&lt;="&amp;$A115,'Urlaubsanträge'!$D$2:$D$201,"&gt;="&amp;$A115,'Urlaubsanträge'!$E$2:$E$201,"Beantragt"))</f>
        <v/>
      </c>
      <c r="E115" s="29">
        <f>IF($A115="","",COUNTIFS('Urlaubsanträge'!$B$2:$B$201,"&lt;&gt;",'Urlaubsanträge'!$C$2:$C$201,"&lt;="&amp;$A115,'Urlaubsanträge'!$D$2:$D$201,"&gt;="&amp;$A115,'Urlaubsanträge'!$E$2:$E$201,"Genehmigt",'Urlaubsanträge'!$G$2:$G$201,Einstellungen!$D$2))</f>
        <v/>
      </c>
      <c r="F115" s="29">
        <f>IF($A115="","",COUNTIFS('Urlaubsanträge'!$B$2:$B$201,"&lt;&gt;",'Urlaubsanträge'!$C$2:$C$201,"&lt;="&amp;$A115,'Urlaubsanträge'!$D$2:$D$201,"&gt;="&amp;$A115,'Urlaubsanträge'!$E$2:$E$201,"Genehmigt",'Urlaubsanträge'!$G$2:$G$201,Einstellungen!$D$3))</f>
        <v/>
      </c>
      <c r="G115" s="29">
        <f>IF($A115="","",COUNTIFS('Urlaubsanträge'!$B$2:$B$201,"&lt;&gt;",'Urlaubsanträge'!$C$2:$C$201,"&lt;="&amp;$A115,'Urlaubsanträge'!$D$2:$D$201,"&gt;="&amp;$A115,'Urlaubsanträge'!$E$2:$E$201,"Genehmigt",'Urlaubsanträge'!$G$2:$G$201,Einstellungen!$D$4))</f>
        <v/>
      </c>
      <c r="H115" s="29">
        <f>IF($A115="","",COUNTIFS('Urlaubsanträge'!$B$2:$B$201,"&lt;&gt;",'Urlaubsanträge'!$C$2:$C$201,"&lt;="&amp;$A115,'Urlaubsanträge'!$D$2:$D$201,"&gt;="&amp;$A115,'Urlaubsanträge'!$E$2:$E$201,"Genehmigt",'Urlaubsanträge'!$G$2:$G$201,Einstellungen!$D$5))</f>
        <v/>
      </c>
      <c r="I115" s="18">
        <f>IF($A115="","",IF(OR(E115&gt;Einstellungen!$B$5,F115&gt;Einstellungen!$B$6,G115&gt;Einstellungen!$B$7,H115&gt;Einstellungen!$B$8),"Grenzwert überschritten",""))</f>
        <v/>
      </c>
    </row>
    <row r="116">
      <c r="A116" s="34">
        <f>IF(OR(Einstellungen!$B$2="",Einstellungen!$B$3=""),"",IF(ROW()-5&lt;=Einstellungen!$B$3-Einstellungen!$B$2+1,Einstellungen!$B$2+ROW()-6,""))</f>
        <v/>
      </c>
      <c r="B116" s="22">
        <f>IF(A116="","",CHOOSE(WEEKDAY(A116,2),"Montag","Dienstag","Mittwoch","Donnerstag","Freitag","Samstag","Sonntag"))</f>
        <v/>
      </c>
      <c r="C116" s="29">
        <f>IF($A116="","",COUNTIFS('Urlaubsanträge'!$B$2:$B$201,"&lt;&gt;",'Urlaubsanträge'!$C$2:$C$201,"&lt;="&amp;$A116,'Urlaubsanträge'!$D$2:$D$201,"&gt;="&amp;$A116,'Urlaubsanträge'!$E$2:$E$201,"Genehmigt"))</f>
        <v/>
      </c>
      <c r="D116" s="29">
        <f>IF($A116="","",COUNTIFS('Urlaubsanträge'!$B$2:$B$201,"&lt;&gt;",'Urlaubsanträge'!$C$2:$C$201,"&lt;="&amp;$A116,'Urlaubsanträge'!$D$2:$D$201,"&gt;="&amp;$A116,'Urlaubsanträge'!$E$2:$E$201,"Beantragt"))</f>
        <v/>
      </c>
      <c r="E116" s="29">
        <f>IF($A116="","",COUNTIFS('Urlaubsanträge'!$B$2:$B$201,"&lt;&gt;",'Urlaubsanträge'!$C$2:$C$201,"&lt;="&amp;$A116,'Urlaubsanträge'!$D$2:$D$201,"&gt;="&amp;$A116,'Urlaubsanträge'!$E$2:$E$201,"Genehmigt",'Urlaubsanträge'!$G$2:$G$201,Einstellungen!$D$2))</f>
        <v/>
      </c>
      <c r="F116" s="29">
        <f>IF($A116="","",COUNTIFS('Urlaubsanträge'!$B$2:$B$201,"&lt;&gt;",'Urlaubsanträge'!$C$2:$C$201,"&lt;="&amp;$A116,'Urlaubsanträge'!$D$2:$D$201,"&gt;="&amp;$A116,'Urlaubsanträge'!$E$2:$E$201,"Genehmigt",'Urlaubsanträge'!$G$2:$G$201,Einstellungen!$D$3))</f>
        <v/>
      </c>
      <c r="G116" s="29">
        <f>IF($A116="","",COUNTIFS('Urlaubsanträge'!$B$2:$B$201,"&lt;&gt;",'Urlaubsanträge'!$C$2:$C$201,"&lt;="&amp;$A116,'Urlaubsanträge'!$D$2:$D$201,"&gt;="&amp;$A116,'Urlaubsanträge'!$E$2:$E$201,"Genehmigt",'Urlaubsanträge'!$G$2:$G$201,Einstellungen!$D$4))</f>
        <v/>
      </c>
      <c r="H116" s="29">
        <f>IF($A116="","",COUNTIFS('Urlaubsanträge'!$B$2:$B$201,"&lt;&gt;",'Urlaubsanträge'!$C$2:$C$201,"&lt;="&amp;$A116,'Urlaubsanträge'!$D$2:$D$201,"&gt;="&amp;$A116,'Urlaubsanträge'!$E$2:$E$201,"Genehmigt",'Urlaubsanträge'!$G$2:$G$201,Einstellungen!$D$5))</f>
        <v/>
      </c>
      <c r="I116" s="18">
        <f>IF($A116="","",IF(OR(E116&gt;Einstellungen!$B$5,F116&gt;Einstellungen!$B$6,G116&gt;Einstellungen!$B$7,H116&gt;Einstellungen!$B$8),"Grenzwert überschritten",""))</f>
        <v/>
      </c>
    </row>
    <row r="117">
      <c r="A117" s="34">
        <f>IF(OR(Einstellungen!$B$2="",Einstellungen!$B$3=""),"",IF(ROW()-5&lt;=Einstellungen!$B$3-Einstellungen!$B$2+1,Einstellungen!$B$2+ROW()-6,""))</f>
        <v/>
      </c>
      <c r="B117" s="22">
        <f>IF(A117="","",CHOOSE(WEEKDAY(A117,2),"Montag","Dienstag","Mittwoch","Donnerstag","Freitag","Samstag","Sonntag"))</f>
        <v/>
      </c>
      <c r="C117" s="29">
        <f>IF($A117="","",COUNTIFS('Urlaubsanträge'!$B$2:$B$201,"&lt;&gt;",'Urlaubsanträge'!$C$2:$C$201,"&lt;="&amp;$A117,'Urlaubsanträge'!$D$2:$D$201,"&gt;="&amp;$A117,'Urlaubsanträge'!$E$2:$E$201,"Genehmigt"))</f>
        <v/>
      </c>
      <c r="D117" s="29">
        <f>IF($A117="","",COUNTIFS('Urlaubsanträge'!$B$2:$B$201,"&lt;&gt;",'Urlaubsanträge'!$C$2:$C$201,"&lt;="&amp;$A117,'Urlaubsanträge'!$D$2:$D$201,"&gt;="&amp;$A117,'Urlaubsanträge'!$E$2:$E$201,"Beantragt"))</f>
        <v/>
      </c>
      <c r="E117" s="29">
        <f>IF($A117="","",COUNTIFS('Urlaubsanträge'!$B$2:$B$201,"&lt;&gt;",'Urlaubsanträge'!$C$2:$C$201,"&lt;="&amp;$A117,'Urlaubsanträge'!$D$2:$D$201,"&gt;="&amp;$A117,'Urlaubsanträge'!$E$2:$E$201,"Genehmigt",'Urlaubsanträge'!$G$2:$G$201,Einstellungen!$D$2))</f>
        <v/>
      </c>
      <c r="F117" s="29">
        <f>IF($A117="","",COUNTIFS('Urlaubsanträge'!$B$2:$B$201,"&lt;&gt;",'Urlaubsanträge'!$C$2:$C$201,"&lt;="&amp;$A117,'Urlaubsanträge'!$D$2:$D$201,"&gt;="&amp;$A117,'Urlaubsanträge'!$E$2:$E$201,"Genehmigt",'Urlaubsanträge'!$G$2:$G$201,Einstellungen!$D$3))</f>
        <v/>
      </c>
      <c r="G117" s="29">
        <f>IF($A117="","",COUNTIFS('Urlaubsanträge'!$B$2:$B$201,"&lt;&gt;",'Urlaubsanträge'!$C$2:$C$201,"&lt;="&amp;$A117,'Urlaubsanträge'!$D$2:$D$201,"&gt;="&amp;$A117,'Urlaubsanträge'!$E$2:$E$201,"Genehmigt",'Urlaubsanträge'!$G$2:$G$201,Einstellungen!$D$4))</f>
        <v/>
      </c>
      <c r="H117" s="29">
        <f>IF($A117="","",COUNTIFS('Urlaubsanträge'!$B$2:$B$201,"&lt;&gt;",'Urlaubsanträge'!$C$2:$C$201,"&lt;="&amp;$A117,'Urlaubsanträge'!$D$2:$D$201,"&gt;="&amp;$A117,'Urlaubsanträge'!$E$2:$E$201,"Genehmigt",'Urlaubsanträge'!$G$2:$G$201,Einstellungen!$D$5))</f>
        <v/>
      </c>
      <c r="I117" s="18">
        <f>IF($A117="","",IF(OR(E117&gt;Einstellungen!$B$5,F117&gt;Einstellungen!$B$6,G117&gt;Einstellungen!$B$7,H117&gt;Einstellungen!$B$8),"Grenzwert überschritten",""))</f>
        <v/>
      </c>
    </row>
    <row r="118">
      <c r="A118" s="34">
        <f>IF(OR(Einstellungen!$B$2="",Einstellungen!$B$3=""),"",IF(ROW()-5&lt;=Einstellungen!$B$3-Einstellungen!$B$2+1,Einstellungen!$B$2+ROW()-6,""))</f>
        <v/>
      </c>
      <c r="B118" s="22">
        <f>IF(A118="","",CHOOSE(WEEKDAY(A118,2),"Montag","Dienstag","Mittwoch","Donnerstag","Freitag","Samstag","Sonntag"))</f>
        <v/>
      </c>
      <c r="C118" s="29">
        <f>IF($A118="","",COUNTIFS('Urlaubsanträge'!$B$2:$B$201,"&lt;&gt;",'Urlaubsanträge'!$C$2:$C$201,"&lt;="&amp;$A118,'Urlaubsanträge'!$D$2:$D$201,"&gt;="&amp;$A118,'Urlaubsanträge'!$E$2:$E$201,"Genehmigt"))</f>
        <v/>
      </c>
      <c r="D118" s="29">
        <f>IF($A118="","",COUNTIFS('Urlaubsanträge'!$B$2:$B$201,"&lt;&gt;",'Urlaubsanträge'!$C$2:$C$201,"&lt;="&amp;$A118,'Urlaubsanträge'!$D$2:$D$201,"&gt;="&amp;$A118,'Urlaubsanträge'!$E$2:$E$201,"Beantragt"))</f>
        <v/>
      </c>
      <c r="E118" s="29">
        <f>IF($A118="","",COUNTIFS('Urlaubsanträge'!$B$2:$B$201,"&lt;&gt;",'Urlaubsanträge'!$C$2:$C$201,"&lt;="&amp;$A118,'Urlaubsanträge'!$D$2:$D$201,"&gt;="&amp;$A118,'Urlaubsanträge'!$E$2:$E$201,"Genehmigt",'Urlaubsanträge'!$G$2:$G$201,Einstellungen!$D$2))</f>
        <v/>
      </c>
      <c r="F118" s="29">
        <f>IF($A118="","",COUNTIFS('Urlaubsanträge'!$B$2:$B$201,"&lt;&gt;",'Urlaubsanträge'!$C$2:$C$201,"&lt;="&amp;$A118,'Urlaubsanträge'!$D$2:$D$201,"&gt;="&amp;$A118,'Urlaubsanträge'!$E$2:$E$201,"Genehmigt",'Urlaubsanträge'!$G$2:$G$201,Einstellungen!$D$3))</f>
        <v/>
      </c>
      <c r="G118" s="29">
        <f>IF($A118="","",COUNTIFS('Urlaubsanträge'!$B$2:$B$201,"&lt;&gt;",'Urlaubsanträge'!$C$2:$C$201,"&lt;="&amp;$A118,'Urlaubsanträge'!$D$2:$D$201,"&gt;="&amp;$A118,'Urlaubsanträge'!$E$2:$E$201,"Genehmigt",'Urlaubsanträge'!$G$2:$G$201,Einstellungen!$D$4))</f>
        <v/>
      </c>
      <c r="H118" s="29">
        <f>IF($A118="","",COUNTIFS('Urlaubsanträge'!$B$2:$B$201,"&lt;&gt;",'Urlaubsanträge'!$C$2:$C$201,"&lt;="&amp;$A118,'Urlaubsanträge'!$D$2:$D$201,"&gt;="&amp;$A118,'Urlaubsanträge'!$E$2:$E$201,"Genehmigt",'Urlaubsanträge'!$G$2:$G$201,Einstellungen!$D$5))</f>
        <v/>
      </c>
      <c r="I118" s="18">
        <f>IF($A118="","",IF(OR(E118&gt;Einstellungen!$B$5,F118&gt;Einstellungen!$B$6,G118&gt;Einstellungen!$B$7,H118&gt;Einstellungen!$B$8),"Grenzwert überschritten",""))</f>
        <v/>
      </c>
    </row>
    <row r="119">
      <c r="A119" s="34">
        <f>IF(OR(Einstellungen!$B$2="",Einstellungen!$B$3=""),"",IF(ROW()-5&lt;=Einstellungen!$B$3-Einstellungen!$B$2+1,Einstellungen!$B$2+ROW()-6,""))</f>
        <v/>
      </c>
      <c r="B119" s="22">
        <f>IF(A119="","",CHOOSE(WEEKDAY(A119,2),"Montag","Dienstag","Mittwoch","Donnerstag","Freitag","Samstag","Sonntag"))</f>
        <v/>
      </c>
      <c r="C119" s="29">
        <f>IF($A119="","",COUNTIFS('Urlaubsanträge'!$B$2:$B$201,"&lt;&gt;",'Urlaubsanträge'!$C$2:$C$201,"&lt;="&amp;$A119,'Urlaubsanträge'!$D$2:$D$201,"&gt;="&amp;$A119,'Urlaubsanträge'!$E$2:$E$201,"Genehmigt"))</f>
        <v/>
      </c>
      <c r="D119" s="29">
        <f>IF($A119="","",COUNTIFS('Urlaubsanträge'!$B$2:$B$201,"&lt;&gt;",'Urlaubsanträge'!$C$2:$C$201,"&lt;="&amp;$A119,'Urlaubsanträge'!$D$2:$D$201,"&gt;="&amp;$A119,'Urlaubsanträge'!$E$2:$E$201,"Beantragt"))</f>
        <v/>
      </c>
      <c r="E119" s="29">
        <f>IF($A119="","",COUNTIFS('Urlaubsanträge'!$B$2:$B$201,"&lt;&gt;",'Urlaubsanträge'!$C$2:$C$201,"&lt;="&amp;$A119,'Urlaubsanträge'!$D$2:$D$201,"&gt;="&amp;$A119,'Urlaubsanträge'!$E$2:$E$201,"Genehmigt",'Urlaubsanträge'!$G$2:$G$201,Einstellungen!$D$2))</f>
        <v/>
      </c>
      <c r="F119" s="29">
        <f>IF($A119="","",COUNTIFS('Urlaubsanträge'!$B$2:$B$201,"&lt;&gt;",'Urlaubsanträge'!$C$2:$C$201,"&lt;="&amp;$A119,'Urlaubsanträge'!$D$2:$D$201,"&gt;="&amp;$A119,'Urlaubsanträge'!$E$2:$E$201,"Genehmigt",'Urlaubsanträge'!$G$2:$G$201,Einstellungen!$D$3))</f>
        <v/>
      </c>
      <c r="G119" s="29">
        <f>IF($A119="","",COUNTIFS('Urlaubsanträge'!$B$2:$B$201,"&lt;&gt;",'Urlaubsanträge'!$C$2:$C$201,"&lt;="&amp;$A119,'Urlaubsanträge'!$D$2:$D$201,"&gt;="&amp;$A119,'Urlaubsanträge'!$E$2:$E$201,"Genehmigt",'Urlaubsanträge'!$G$2:$G$201,Einstellungen!$D$4))</f>
        <v/>
      </c>
      <c r="H119" s="29">
        <f>IF($A119="","",COUNTIFS('Urlaubsanträge'!$B$2:$B$201,"&lt;&gt;",'Urlaubsanträge'!$C$2:$C$201,"&lt;="&amp;$A119,'Urlaubsanträge'!$D$2:$D$201,"&gt;="&amp;$A119,'Urlaubsanträge'!$E$2:$E$201,"Genehmigt",'Urlaubsanträge'!$G$2:$G$201,Einstellungen!$D$5))</f>
        <v/>
      </c>
      <c r="I119" s="18">
        <f>IF($A119="","",IF(OR(E119&gt;Einstellungen!$B$5,F119&gt;Einstellungen!$B$6,G119&gt;Einstellungen!$B$7,H119&gt;Einstellungen!$B$8),"Grenzwert überschritten",""))</f>
        <v/>
      </c>
    </row>
    <row r="120">
      <c r="A120" s="34">
        <f>IF(OR(Einstellungen!$B$2="",Einstellungen!$B$3=""),"",IF(ROW()-5&lt;=Einstellungen!$B$3-Einstellungen!$B$2+1,Einstellungen!$B$2+ROW()-6,""))</f>
        <v/>
      </c>
      <c r="B120" s="22">
        <f>IF(A120="","",CHOOSE(WEEKDAY(A120,2),"Montag","Dienstag","Mittwoch","Donnerstag","Freitag","Samstag","Sonntag"))</f>
        <v/>
      </c>
      <c r="C120" s="29">
        <f>IF($A120="","",COUNTIFS('Urlaubsanträge'!$B$2:$B$201,"&lt;&gt;",'Urlaubsanträge'!$C$2:$C$201,"&lt;="&amp;$A120,'Urlaubsanträge'!$D$2:$D$201,"&gt;="&amp;$A120,'Urlaubsanträge'!$E$2:$E$201,"Genehmigt"))</f>
        <v/>
      </c>
      <c r="D120" s="29">
        <f>IF($A120="","",COUNTIFS('Urlaubsanträge'!$B$2:$B$201,"&lt;&gt;",'Urlaubsanträge'!$C$2:$C$201,"&lt;="&amp;$A120,'Urlaubsanträge'!$D$2:$D$201,"&gt;="&amp;$A120,'Urlaubsanträge'!$E$2:$E$201,"Beantragt"))</f>
        <v/>
      </c>
      <c r="E120" s="29">
        <f>IF($A120="","",COUNTIFS('Urlaubsanträge'!$B$2:$B$201,"&lt;&gt;",'Urlaubsanträge'!$C$2:$C$201,"&lt;="&amp;$A120,'Urlaubsanträge'!$D$2:$D$201,"&gt;="&amp;$A120,'Urlaubsanträge'!$E$2:$E$201,"Genehmigt",'Urlaubsanträge'!$G$2:$G$201,Einstellungen!$D$2))</f>
        <v/>
      </c>
      <c r="F120" s="29">
        <f>IF($A120="","",COUNTIFS('Urlaubsanträge'!$B$2:$B$201,"&lt;&gt;",'Urlaubsanträge'!$C$2:$C$201,"&lt;="&amp;$A120,'Urlaubsanträge'!$D$2:$D$201,"&gt;="&amp;$A120,'Urlaubsanträge'!$E$2:$E$201,"Genehmigt",'Urlaubsanträge'!$G$2:$G$201,Einstellungen!$D$3))</f>
        <v/>
      </c>
      <c r="G120" s="29">
        <f>IF($A120="","",COUNTIFS('Urlaubsanträge'!$B$2:$B$201,"&lt;&gt;",'Urlaubsanträge'!$C$2:$C$201,"&lt;="&amp;$A120,'Urlaubsanträge'!$D$2:$D$201,"&gt;="&amp;$A120,'Urlaubsanträge'!$E$2:$E$201,"Genehmigt",'Urlaubsanträge'!$G$2:$G$201,Einstellungen!$D$4))</f>
        <v/>
      </c>
      <c r="H120" s="29">
        <f>IF($A120="","",COUNTIFS('Urlaubsanträge'!$B$2:$B$201,"&lt;&gt;",'Urlaubsanträge'!$C$2:$C$201,"&lt;="&amp;$A120,'Urlaubsanträge'!$D$2:$D$201,"&gt;="&amp;$A120,'Urlaubsanträge'!$E$2:$E$201,"Genehmigt",'Urlaubsanträge'!$G$2:$G$201,Einstellungen!$D$5))</f>
        <v/>
      </c>
      <c r="I120" s="18">
        <f>IF($A120="","",IF(OR(E120&gt;Einstellungen!$B$5,F120&gt;Einstellungen!$B$6,G120&gt;Einstellungen!$B$7,H120&gt;Einstellungen!$B$8),"Grenzwert überschritten",""))</f>
        <v/>
      </c>
    </row>
    <row r="121">
      <c r="A121" s="34">
        <f>IF(OR(Einstellungen!$B$2="",Einstellungen!$B$3=""),"",IF(ROW()-5&lt;=Einstellungen!$B$3-Einstellungen!$B$2+1,Einstellungen!$B$2+ROW()-6,""))</f>
        <v/>
      </c>
      <c r="B121" s="22">
        <f>IF(A121="","",CHOOSE(WEEKDAY(A121,2),"Montag","Dienstag","Mittwoch","Donnerstag","Freitag","Samstag","Sonntag"))</f>
        <v/>
      </c>
      <c r="C121" s="29">
        <f>IF($A121="","",COUNTIFS('Urlaubsanträge'!$B$2:$B$201,"&lt;&gt;",'Urlaubsanträge'!$C$2:$C$201,"&lt;="&amp;$A121,'Urlaubsanträge'!$D$2:$D$201,"&gt;="&amp;$A121,'Urlaubsanträge'!$E$2:$E$201,"Genehmigt"))</f>
        <v/>
      </c>
      <c r="D121" s="29">
        <f>IF($A121="","",COUNTIFS('Urlaubsanträge'!$B$2:$B$201,"&lt;&gt;",'Urlaubsanträge'!$C$2:$C$201,"&lt;="&amp;$A121,'Urlaubsanträge'!$D$2:$D$201,"&gt;="&amp;$A121,'Urlaubsanträge'!$E$2:$E$201,"Beantragt"))</f>
        <v/>
      </c>
      <c r="E121" s="29">
        <f>IF($A121="","",COUNTIFS('Urlaubsanträge'!$B$2:$B$201,"&lt;&gt;",'Urlaubsanträge'!$C$2:$C$201,"&lt;="&amp;$A121,'Urlaubsanträge'!$D$2:$D$201,"&gt;="&amp;$A121,'Urlaubsanträge'!$E$2:$E$201,"Genehmigt",'Urlaubsanträge'!$G$2:$G$201,Einstellungen!$D$2))</f>
        <v/>
      </c>
      <c r="F121" s="29">
        <f>IF($A121="","",COUNTIFS('Urlaubsanträge'!$B$2:$B$201,"&lt;&gt;",'Urlaubsanträge'!$C$2:$C$201,"&lt;="&amp;$A121,'Urlaubsanträge'!$D$2:$D$201,"&gt;="&amp;$A121,'Urlaubsanträge'!$E$2:$E$201,"Genehmigt",'Urlaubsanträge'!$G$2:$G$201,Einstellungen!$D$3))</f>
        <v/>
      </c>
      <c r="G121" s="29">
        <f>IF($A121="","",COUNTIFS('Urlaubsanträge'!$B$2:$B$201,"&lt;&gt;",'Urlaubsanträge'!$C$2:$C$201,"&lt;="&amp;$A121,'Urlaubsanträge'!$D$2:$D$201,"&gt;="&amp;$A121,'Urlaubsanträge'!$E$2:$E$201,"Genehmigt",'Urlaubsanträge'!$G$2:$G$201,Einstellungen!$D$4))</f>
        <v/>
      </c>
      <c r="H121" s="29">
        <f>IF($A121="","",COUNTIFS('Urlaubsanträge'!$B$2:$B$201,"&lt;&gt;",'Urlaubsanträge'!$C$2:$C$201,"&lt;="&amp;$A121,'Urlaubsanträge'!$D$2:$D$201,"&gt;="&amp;$A121,'Urlaubsanträge'!$E$2:$E$201,"Genehmigt",'Urlaubsanträge'!$G$2:$G$201,Einstellungen!$D$5))</f>
        <v/>
      </c>
      <c r="I121" s="18">
        <f>IF($A121="","",IF(OR(E121&gt;Einstellungen!$B$5,F121&gt;Einstellungen!$B$6,G121&gt;Einstellungen!$B$7,H121&gt;Einstellungen!$B$8),"Grenzwert überschritten",""))</f>
        <v/>
      </c>
    </row>
    <row r="122">
      <c r="A122" s="34">
        <f>IF(OR(Einstellungen!$B$2="",Einstellungen!$B$3=""),"",IF(ROW()-5&lt;=Einstellungen!$B$3-Einstellungen!$B$2+1,Einstellungen!$B$2+ROW()-6,""))</f>
        <v/>
      </c>
      <c r="B122" s="22">
        <f>IF(A122="","",CHOOSE(WEEKDAY(A122,2),"Montag","Dienstag","Mittwoch","Donnerstag","Freitag","Samstag","Sonntag"))</f>
        <v/>
      </c>
      <c r="C122" s="29">
        <f>IF($A122="","",COUNTIFS('Urlaubsanträge'!$B$2:$B$201,"&lt;&gt;",'Urlaubsanträge'!$C$2:$C$201,"&lt;="&amp;$A122,'Urlaubsanträge'!$D$2:$D$201,"&gt;="&amp;$A122,'Urlaubsanträge'!$E$2:$E$201,"Genehmigt"))</f>
        <v/>
      </c>
      <c r="D122" s="29">
        <f>IF($A122="","",COUNTIFS('Urlaubsanträge'!$B$2:$B$201,"&lt;&gt;",'Urlaubsanträge'!$C$2:$C$201,"&lt;="&amp;$A122,'Urlaubsanträge'!$D$2:$D$201,"&gt;="&amp;$A122,'Urlaubsanträge'!$E$2:$E$201,"Beantragt"))</f>
        <v/>
      </c>
      <c r="E122" s="29">
        <f>IF($A122="","",COUNTIFS('Urlaubsanträge'!$B$2:$B$201,"&lt;&gt;",'Urlaubsanträge'!$C$2:$C$201,"&lt;="&amp;$A122,'Urlaubsanträge'!$D$2:$D$201,"&gt;="&amp;$A122,'Urlaubsanträge'!$E$2:$E$201,"Genehmigt",'Urlaubsanträge'!$G$2:$G$201,Einstellungen!$D$2))</f>
        <v/>
      </c>
      <c r="F122" s="29">
        <f>IF($A122="","",COUNTIFS('Urlaubsanträge'!$B$2:$B$201,"&lt;&gt;",'Urlaubsanträge'!$C$2:$C$201,"&lt;="&amp;$A122,'Urlaubsanträge'!$D$2:$D$201,"&gt;="&amp;$A122,'Urlaubsanträge'!$E$2:$E$201,"Genehmigt",'Urlaubsanträge'!$G$2:$G$201,Einstellungen!$D$3))</f>
        <v/>
      </c>
      <c r="G122" s="29">
        <f>IF($A122="","",COUNTIFS('Urlaubsanträge'!$B$2:$B$201,"&lt;&gt;",'Urlaubsanträge'!$C$2:$C$201,"&lt;="&amp;$A122,'Urlaubsanträge'!$D$2:$D$201,"&gt;="&amp;$A122,'Urlaubsanträge'!$E$2:$E$201,"Genehmigt",'Urlaubsanträge'!$G$2:$G$201,Einstellungen!$D$4))</f>
        <v/>
      </c>
      <c r="H122" s="29">
        <f>IF($A122="","",COUNTIFS('Urlaubsanträge'!$B$2:$B$201,"&lt;&gt;",'Urlaubsanträge'!$C$2:$C$201,"&lt;="&amp;$A122,'Urlaubsanträge'!$D$2:$D$201,"&gt;="&amp;$A122,'Urlaubsanträge'!$E$2:$E$201,"Genehmigt",'Urlaubsanträge'!$G$2:$G$201,Einstellungen!$D$5))</f>
        <v/>
      </c>
      <c r="I122" s="18">
        <f>IF($A122="","",IF(OR(E122&gt;Einstellungen!$B$5,F122&gt;Einstellungen!$B$6,G122&gt;Einstellungen!$B$7,H122&gt;Einstellungen!$B$8),"Grenzwert überschritten",""))</f>
        <v/>
      </c>
    </row>
    <row r="123">
      <c r="A123" s="34">
        <f>IF(OR(Einstellungen!$B$2="",Einstellungen!$B$3=""),"",IF(ROW()-5&lt;=Einstellungen!$B$3-Einstellungen!$B$2+1,Einstellungen!$B$2+ROW()-6,""))</f>
        <v/>
      </c>
      <c r="B123" s="22">
        <f>IF(A123="","",CHOOSE(WEEKDAY(A123,2),"Montag","Dienstag","Mittwoch","Donnerstag","Freitag","Samstag","Sonntag"))</f>
        <v/>
      </c>
      <c r="C123" s="29">
        <f>IF($A123="","",COUNTIFS('Urlaubsanträge'!$B$2:$B$201,"&lt;&gt;",'Urlaubsanträge'!$C$2:$C$201,"&lt;="&amp;$A123,'Urlaubsanträge'!$D$2:$D$201,"&gt;="&amp;$A123,'Urlaubsanträge'!$E$2:$E$201,"Genehmigt"))</f>
        <v/>
      </c>
      <c r="D123" s="29">
        <f>IF($A123="","",COUNTIFS('Urlaubsanträge'!$B$2:$B$201,"&lt;&gt;",'Urlaubsanträge'!$C$2:$C$201,"&lt;="&amp;$A123,'Urlaubsanträge'!$D$2:$D$201,"&gt;="&amp;$A123,'Urlaubsanträge'!$E$2:$E$201,"Beantragt"))</f>
        <v/>
      </c>
      <c r="E123" s="29">
        <f>IF($A123="","",COUNTIFS('Urlaubsanträge'!$B$2:$B$201,"&lt;&gt;",'Urlaubsanträge'!$C$2:$C$201,"&lt;="&amp;$A123,'Urlaubsanträge'!$D$2:$D$201,"&gt;="&amp;$A123,'Urlaubsanträge'!$E$2:$E$201,"Genehmigt",'Urlaubsanträge'!$G$2:$G$201,Einstellungen!$D$2))</f>
        <v/>
      </c>
      <c r="F123" s="29">
        <f>IF($A123="","",COUNTIFS('Urlaubsanträge'!$B$2:$B$201,"&lt;&gt;",'Urlaubsanträge'!$C$2:$C$201,"&lt;="&amp;$A123,'Urlaubsanträge'!$D$2:$D$201,"&gt;="&amp;$A123,'Urlaubsanträge'!$E$2:$E$201,"Genehmigt",'Urlaubsanträge'!$G$2:$G$201,Einstellungen!$D$3))</f>
        <v/>
      </c>
      <c r="G123" s="29">
        <f>IF($A123="","",COUNTIFS('Urlaubsanträge'!$B$2:$B$201,"&lt;&gt;",'Urlaubsanträge'!$C$2:$C$201,"&lt;="&amp;$A123,'Urlaubsanträge'!$D$2:$D$201,"&gt;="&amp;$A123,'Urlaubsanträge'!$E$2:$E$201,"Genehmigt",'Urlaubsanträge'!$G$2:$G$201,Einstellungen!$D$4))</f>
        <v/>
      </c>
      <c r="H123" s="29">
        <f>IF($A123="","",COUNTIFS('Urlaubsanträge'!$B$2:$B$201,"&lt;&gt;",'Urlaubsanträge'!$C$2:$C$201,"&lt;="&amp;$A123,'Urlaubsanträge'!$D$2:$D$201,"&gt;="&amp;$A123,'Urlaubsanträge'!$E$2:$E$201,"Genehmigt",'Urlaubsanträge'!$G$2:$G$201,Einstellungen!$D$5))</f>
        <v/>
      </c>
      <c r="I123" s="18">
        <f>IF($A123="","",IF(OR(E123&gt;Einstellungen!$B$5,F123&gt;Einstellungen!$B$6,G123&gt;Einstellungen!$B$7,H123&gt;Einstellungen!$B$8),"Grenzwert überschritten",""))</f>
        <v/>
      </c>
    </row>
    <row r="124">
      <c r="A124" s="34">
        <f>IF(OR(Einstellungen!$B$2="",Einstellungen!$B$3=""),"",IF(ROW()-5&lt;=Einstellungen!$B$3-Einstellungen!$B$2+1,Einstellungen!$B$2+ROW()-6,""))</f>
        <v/>
      </c>
      <c r="B124" s="22">
        <f>IF(A124="","",CHOOSE(WEEKDAY(A124,2),"Montag","Dienstag","Mittwoch","Donnerstag","Freitag","Samstag","Sonntag"))</f>
        <v/>
      </c>
      <c r="C124" s="29">
        <f>IF($A124="","",COUNTIFS('Urlaubsanträge'!$B$2:$B$201,"&lt;&gt;",'Urlaubsanträge'!$C$2:$C$201,"&lt;="&amp;$A124,'Urlaubsanträge'!$D$2:$D$201,"&gt;="&amp;$A124,'Urlaubsanträge'!$E$2:$E$201,"Genehmigt"))</f>
        <v/>
      </c>
      <c r="D124" s="29">
        <f>IF($A124="","",COUNTIFS('Urlaubsanträge'!$B$2:$B$201,"&lt;&gt;",'Urlaubsanträge'!$C$2:$C$201,"&lt;="&amp;$A124,'Urlaubsanträge'!$D$2:$D$201,"&gt;="&amp;$A124,'Urlaubsanträge'!$E$2:$E$201,"Beantragt"))</f>
        <v/>
      </c>
      <c r="E124" s="29">
        <f>IF($A124="","",COUNTIFS('Urlaubsanträge'!$B$2:$B$201,"&lt;&gt;",'Urlaubsanträge'!$C$2:$C$201,"&lt;="&amp;$A124,'Urlaubsanträge'!$D$2:$D$201,"&gt;="&amp;$A124,'Urlaubsanträge'!$E$2:$E$201,"Genehmigt",'Urlaubsanträge'!$G$2:$G$201,Einstellungen!$D$2))</f>
        <v/>
      </c>
      <c r="F124" s="29">
        <f>IF($A124="","",COUNTIFS('Urlaubsanträge'!$B$2:$B$201,"&lt;&gt;",'Urlaubsanträge'!$C$2:$C$201,"&lt;="&amp;$A124,'Urlaubsanträge'!$D$2:$D$201,"&gt;="&amp;$A124,'Urlaubsanträge'!$E$2:$E$201,"Genehmigt",'Urlaubsanträge'!$G$2:$G$201,Einstellungen!$D$3))</f>
        <v/>
      </c>
      <c r="G124" s="29">
        <f>IF($A124="","",COUNTIFS('Urlaubsanträge'!$B$2:$B$201,"&lt;&gt;",'Urlaubsanträge'!$C$2:$C$201,"&lt;="&amp;$A124,'Urlaubsanträge'!$D$2:$D$201,"&gt;="&amp;$A124,'Urlaubsanträge'!$E$2:$E$201,"Genehmigt",'Urlaubsanträge'!$G$2:$G$201,Einstellungen!$D$4))</f>
        <v/>
      </c>
      <c r="H124" s="29">
        <f>IF($A124="","",COUNTIFS('Urlaubsanträge'!$B$2:$B$201,"&lt;&gt;",'Urlaubsanträge'!$C$2:$C$201,"&lt;="&amp;$A124,'Urlaubsanträge'!$D$2:$D$201,"&gt;="&amp;$A124,'Urlaubsanträge'!$E$2:$E$201,"Genehmigt",'Urlaubsanträge'!$G$2:$G$201,Einstellungen!$D$5))</f>
        <v/>
      </c>
      <c r="I124" s="18">
        <f>IF($A124="","",IF(OR(E124&gt;Einstellungen!$B$5,F124&gt;Einstellungen!$B$6,G124&gt;Einstellungen!$B$7,H124&gt;Einstellungen!$B$8),"Grenzwert überschritten",""))</f>
        <v/>
      </c>
    </row>
    <row r="125">
      <c r="A125" s="34">
        <f>IF(OR(Einstellungen!$B$2="",Einstellungen!$B$3=""),"",IF(ROW()-5&lt;=Einstellungen!$B$3-Einstellungen!$B$2+1,Einstellungen!$B$2+ROW()-6,""))</f>
        <v/>
      </c>
      <c r="B125" s="22">
        <f>IF(A125="","",CHOOSE(WEEKDAY(A125,2),"Montag","Dienstag","Mittwoch","Donnerstag","Freitag","Samstag","Sonntag"))</f>
        <v/>
      </c>
      <c r="C125" s="29">
        <f>IF($A125="","",COUNTIFS('Urlaubsanträge'!$B$2:$B$201,"&lt;&gt;",'Urlaubsanträge'!$C$2:$C$201,"&lt;="&amp;$A125,'Urlaubsanträge'!$D$2:$D$201,"&gt;="&amp;$A125,'Urlaubsanträge'!$E$2:$E$201,"Genehmigt"))</f>
        <v/>
      </c>
      <c r="D125" s="29">
        <f>IF($A125="","",COUNTIFS('Urlaubsanträge'!$B$2:$B$201,"&lt;&gt;",'Urlaubsanträge'!$C$2:$C$201,"&lt;="&amp;$A125,'Urlaubsanträge'!$D$2:$D$201,"&gt;="&amp;$A125,'Urlaubsanträge'!$E$2:$E$201,"Beantragt"))</f>
        <v/>
      </c>
      <c r="E125" s="29">
        <f>IF($A125="","",COUNTIFS('Urlaubsanträge'!$B$2:$B$201,"&lt;&gt;",'Urlaubsanträge'!$C$2:$C$201,"&lt;="&amp;$A125,'Urlaubsanträge'!$D$2:$D$201,"&gt;="&amp;$A125,'Urlaubsanträge'!$E$2:$E$201,"Genehmigt",'Urlaubsanträge'!$G$2:$G$201,Einstellungen!$D$2))</f>
        <v/>
      </c>
      <c r="F125" s="29">
        <f>IF($A125="","",COUNTIFS('Urlaubsanträge'!$B$2:$B$201,"&lt;&gt;",'Urlaubsanträge'!$C$2:$C$201,"&lt;="&amp;$A125,'Urlaubsanträge'!$D$2:$D$201,"&gt;="&amp;$A125,'Urlaubsanträge'!$E$2:$E$201,"Genehmigt",'Urlaubsanträge'!$G$2:$G$201,Einstellungen!$D$3))</f>
        <v/>
      </c>
      <c r="G125" s="29">
        <f>IF($A125="","",COUNTIFS('Urlaubsanträge'!$B$2:$B$201,"&lt;&gt;",'Urlaubsanträge'!$C$2:$C$201,"&lt;="&amp;$A125,'Urlaubsanträge'!$D$2:$D$201,"&gt;="&amp;$A125,'Urlaubsanträge'!$E$2:$E$201,"Genehmigt",'Urlaubsanträge'!$G$2:$G$201,Einstellungen!$D$4))</f>
        <v/>
      </c>
      <c r="H125" s="29">
        <f>IF($A125="","",COUNTIFS('Urlaubsanträge'!$B$2:$B$201,"&lt;&gt;",'Urlaubsanträge'!$C$2:$C$201,"&lt;="&amp;$A125,'Urlaubsanträge'!$D$2:$D$201,"&gt;="&amp;$A125,'Urlaubsanträge'!$E$2:$E$201,"Genehmigt",'Urlaubsanträge'!$G$2:$G$201,Einstellungen!$D$5))</f>
        <v/>
      </c>
      <c r="I125" s="18">
        <f>IF($A125="","",IF(OR(E125&gt;Einstellungen!$B$5,F125&gt;Einstellungen!$B$6,G125&gt;Einstellungen!$B$7,H125&gt;Einstellungen!$B$8),"Grenzwert überschritten",""))</f>
        <v/>
      </c>
    </row>
    <row r="126">
      <c r="A126" s="34">
        <f>IF(OR(Einstellungen!$B$2="",Einstellungen!$B$3=""),"",IF(ROW()-5&lt;=Einstellungen!$B$3-Einstellungen!$B$2+1,Einstellungen!$B$2+ROW()-6,""))</f>
        <v/>
      </c>
      <c r="B126" s="22">
        <f>IF(A126="","",CHOOSE(WEEKDAY(A126,2),"Montag","Dienstag","Mittwoch","Donnerstag","Freitag","Samstag","Sonntag"))</f>
        <v/>
      </c>
      <c r="C126" s="29">
        <f>IF($A126="","",COUNTIFS('Urlaubsanträge'!$B$2:$B$201,"&lt;&gt;",'Urlaubsanträge'!$C$2:$C$201,"&lt;="&amp;$A126,'Urlaubsanträge'!$D$2:$D$201,"&gt;="&amp;$A126,'Urlaubsanträge'!$E$2:$E$201,"Genehmigt"))</f>
        <v/>
      </c>
      <c r="D126" s="29">
        <f>IF($A126="","",COUNTIFS('Urlaubsanträge'!$B$2:$B$201,"&lt;&gt;",'Urlaubsanträge'!$C$2:$C$201,"&lt;="&amp;$A126,'Urlaubsanträge'!$D$2:$D$201,"&gt;="&amp;$A126,'Urlaubsanträge'!$E$2:$E$201,"Beantragt"))</f>
        <v/>
      </c>
      <c r="E126" s="29">
        <f>IF($A126="","",COUNTIFS('Urlaubsanträge'!$B$2:$B$201,"&lt;&gt;",'Urlaubsanträge'!$C$2:$C$201,"&lt;="&amp;$A126,'Urlaubsanträge'!$D$2:$D$201,"&gt;="&amp;$A126,'Urlaubsanträge'!$E$2:$E$201,"Genehmigt",'Urlaubsanträge'!$G$2:$G$201,Einstellungen!$D$2))</f>
        <v/>
      </c>
      <c r="F126" s="29">
        <f>IF($A126="","",COUNTIFS('Urlaubsanträge'!$B$2:$B$201,"&lt;&gt;",'Urlaubsanträge'!$C$2:$C$201,"&lt;="&amp;$A126,'Urlaubsanträge'!$D$2:$D$201,"&gt;="&amp;$A126,'Urlaubsanträge'!$E$2:$E$201,"Genehmigt",'Urlaubsanträge'!$G$2:$G$201,Einstellungen!$D$3))</f>
        <v/>
      </c>
      <c r="G126" s="29">
        <f>IF($A126="","",COUNTIFS('Urlaubsanträge'!$B$2:$B$201,"&lt;&gt;",'Urlaubsanträge'!$C$2:$C$201,"&lt;="&amp;$A126,'Urlaubsanträge'!$D$2:$D$201,"&gt;="&amp;$A126,'Urlaubsanträge'!$E$2:$E$201,"Genehmigt",'Urlaubsanträge'!$G$2:$G$201,Einstellungen!$D$4))</f>
        <v/>
      </c>
      <c r="H126" s="29">
        <f>IF($A126="","",COUNTIFS('Urlaubsanträge'!$B$2:$B$201,"&lt;&gt;",'Urlaubsanträge'!$C$2:$C$201,"&lt;="&amp;$A126,'Urlaubsanträge'!$D$2:$D$201,"&gt;="&amp;$A126,'Urlaubsanträge'!$E$2:$E$201,"Genehmigt",'Urlaubsanträge'!$G$2:$G$201,Einstellungen!$D$5))</f>
        <v/>
      </c>
      <c r="I126" s="18">
        <f>IF($A126="","",IF(OR(E126&gt;Einstellungen!$B$5,F126&gt;Einstellungen!$B$6,G126&gt;Einstellungen!$B$7,H126&gt;Einstellungen!$B$8),"Grenzwert überschritten",""))</f>
        <v/>
      </c>
    </row>
    <row r="127">
      <c r="A127" s="34">
        <f>IF(OR(Einstellungen!$B$2="",Einstellungen!$B$3=""),"",IF(ROW()-5&lt;=Einstellungen!$B$3-Einstellungen!$B$2+1,Einstellungen!$B$2+ROW()-6,""))</f>
        <v/>
      </c>
      <c r="B127" s="22">
        <f>IF(A127="","",CHOOSE(WEEKDAY(A127,2),"Montag","Dienstag","Mittwoch","Donnerstag","Freitag","Samstag","Sonntag"))</f>
        <v/>
      </c>
      <c r="C127" s="29">
        <f>IF($A127="","",COUNTIFS('Urlaubsanträge'!$B$2:$B$201,"&lt;&gt;",'Urlaubsanträge'!$C$2:$C$201,"&lt;="&amp;$A127,'Urlaubsanträge'!$D$2:$D$201,"&gt;="&amp;$A127,'Urlaubsanträge'!$E$2:$E$201,"Genehmigt"))</f>
        <v/>
      </c>
      <c r="D127" s="29">
        <f>IF($A127="","",COUNTIFS('Urlaubsanträge'!$B$2:$B$201,"&lt;&gt;",'Urlaubsanträge'!$C$2:$C$201,"&lt;="&amp;$A127,'Urlaubsanträge'!$D$2:$D$201,"&gt;="&amp;$A127,'Urlaubsanträge'!$E$2:$E$201,"Beantragt"))</f>
        <v/>
      </c>
      <c r="E127" s="29">
        <f>IF($A127="","",COUNTIFS('Urlaubsanträge'!$B$2:$B$201,"&lt;&gt;",'Urlaubsanträge'!$C$2:$C$201,"&lt;="&amp;$A127,'Urlaubsanträge'!$D$2:$D$201,"&gt;="&amp;$A127,'Urlaubsanträge'!$E$2:$E$201,"Genehmigt",'Urlaubsanträge'!$G$2:$G$201,Einstellungen!$D$2))</f>
        <v/>
      </c>
      <c r="F127" s="29">
        <f>IF($A127="","",COUNTIFS('Urlaubsanträge'!$B$2:$B$201,"&lt;&gt;",'Urlaubsanträge'!$C$2:$C$201,"&lt;="&amp;$A127,'Urlaubsanträge'!$D$2:$D$201,"&gt;="&amp;$A127,'Urlaubsanträge'!$E$2:$E$201,"Genehmigt",'Urlaubsanträge'!$G$2:$G$201,Einstellungen!$D$3))</f>
        <v/>
      </c>
      <c r="G127" s="29">
        <f>IF($A127="","",COUNTIFS('Urlaubsanträge'!$B$2:$B$201,"&lt;&gt;",'Urlaubsanträge'!$C$2:$C$201,"&lt;="&amp;$A127,'Urlaubsanträge'!$D$2:$D$201,"&gt;="&amp;$A127,'Urlaubsanträge'!$E$2:$E$201,"Genehmigt",'Urlaubsanträge'!$G$2:$G$201,Einstellungen!$D$4))</f>
        <v/>
      </c>
      <c r="H127" s="29">
        <f>IF($A127="","",COUNTIFS('Urlaubsanträge'!$B$2:$B$201,"&lt;&gt;",'Urlaubsanträge'!$C$2:$C$201,"&lt;="&amp;$A127,'Urlaubsanträge'!$D$2:$D$201,"&gt;="&amp;$A127,'Urlaubsanträge'!$E$2:$E$201,"Genehmigt",'Urlaubsanträge'!$G$2:$G$201,Einstellungen!$D$5))</f>
        <v/>
      </c>
      <c r="I127" s="18">
        <f>IF($A127="","",IF(OR(E127&gt;Einstellungen!$B$5,F127&gt;Einstellungen!$B$6,G127&gt;Einstellungen!$B$7,H127&gt;Einstellungen!$B$8),"Grenzwert überschritten",""))</f>
        <v/>
      </c>
    </row>
    <row r="128">
      <c r="A128" s="34">
        <f>IF(OR(Einstellungen!$B$2="",Einstellungen!$B$3=""),"",IF(ROW()-5&lt;=Einstellungen!$B$3-Einstellungen!$B$2+1,Einstellungen!$B$2+ROW()-6,""))</f>
        <v/>
      </c>
      <c r="B128" s="22">
        <f>IF(A128="","",CHOOSE(WEEKDAY(A128,2),"Montag","Dienstag","Mittwoch","Donnerstag","Freitag","Samstag","Sonntag"))</f>
        <v/>
      </c>
      <c r="C128" s="29">
        <f>IF($A128="","",COUNTIFS('Urlaubsanträge'!$B$2:$B$201,"&lt;&gt;",'Urlaubsanträge'!$C$2:$C$201,"&lt;="&amp;$A128,'Urlaubsanträge'!$D$2:$D$201,"&gt;="&amp;$A128,'Urlaubsanträge'!$E$2:$E$201,"Genehmigt"))</f>
        <v/>
      </c>
      <c r="D128" s="29">
        <f>IF($A128="","",COUNTIFS('Urlaubsanträge'!$B$2:$B$201,"&lt;&gt;",'Urlaubsanträge'!$C$2:$C$201,"&lt;="&amp;$A128,'Urlaubsanträge'!$D$2:$D$201,"&gt;="&amp;$A128,'Urlaubsanträge'!$E$2:$E$201,"Beantragt"))</f>
        <v/>
      </c>
      <c r="E128" s="29">
        <f>IF($A128="","",COUNTIFS('Urlaubsanträge'!$B$2:$B$201,"&lt;&gt;",'Urlaubsanträge'!$C$2:$C$201,"&lt;="&amp;$A128,'Urlaubsanträge'!$D$2:$D$201,"&gt;="&amp;$A128,'Urlaubsanträge'!$E$2:$E$201,"Genehmigt",'Urlaubsanträge'!$G$2:$G$201,Einstellungen!$D$2))</f>
        <v/>
      </c>
      <c r="F128" s="29">
        <f>IF($A128="","",COUNTIFS('Urlaubsanträge'!$B$2:$B$201,"&lt;&gt;",'Urlaubsanträge'!$C$2:$C$201,"&lt;="&amp;$A128,'Urlaubsanträge'!$D$2:$D$201,"&gt;="&amp;$A128,'Urlaubsanträge'!$E$2:$E$201,"Genehmigt",'Urlaubsanträge'!$G$2:$G$201,Einstellungen!$D$3))</f>
        <v/>
      </c>
      <c r="G128" s="29">
        <f>IF($A128="","",COUNTIFS('Urlaubsanträge'!$B$2:$B$201,"&lt;&gt;",'Urlaubsanträge'!$C$2:$C$201,"&lt;="&amp;$A128,'Urlaubsanträge'!$D$2:$D$201,"&gt;="&amp;$A128,'Urlaubsanträge'!$E$2:$E$201,"Genehmigt",'Urlaubsanträge'!$G$2:$G$201,Einstellungen!$D$4))</f>
        <v/>
      </c>
      <c r="H128" s="29">
        <f>IF($A128="","",COUNTIFS('Urlaubsanträge'!$B$2:$B$201,"&lt;&gt;",'Urlaubsanträge'!$C$2:$C$201,"&lt;="&amp;$A128,'Urlaubsanträge'!$D$2:$D$201,"&gt;="&amp;$A128,'Urlaubsanträge'!$E$2:$E$201,"Genehmigt",'Urlaubsanträge'!$G$2:$G$201,Einstellungen!$D$5))</f>
        <v/>
      </c>
      <c r="I128" s="18">
        <f>IF($A128="","",IF(OR(E128&gt;Einstellungen!$B$5,F128&gt;Einstellungen!$B$6,G128&gt;Einstellungen!$B$7,H128&gt;Einstellungen!$B$8),"Grenzwert überschritten",""))</f>
        <v/>
      </c>
    </row>
    <row r="129">
      <c r="A129" s="34">
        <f>IF(OR(Einstellungen!$B$2="",Einstellungen!$B$3=""),"",IF(ROW()-5&lt;=Einstellungen!$B$3-Einstellungen!$B$2+1,Einstellungen!$B$2+ROW()-6,""))</f>
        <v/>
      </c>
      <c r="B129" s="22">
        <f>IF(A129="","",CHOOSE(WEEKDAY(A129,2),"Montag","Dienstag","Mittwoch","Donnerstag","Freitag","Samstag","Sonntag"))</f>
        <v/>
      </c>
      <c r="C129" s="29">
        <f>IF($A129="","",COUNTIFS('Urlaubsanträge'!$B$2:$B$201,"&lt;&gt;",'Urlaubsanträge'!$C$2:$C$201,"&lt;="&amp;$A129,'Urlaubsanträge'!$D$2:$D$201,"&gt;="&amp;$A129,'Urlaubsanträge'!$E$2:$E$201,"Genehmigt"))</f>
        <v/>
      </c>
      <c r="D129" s="29">
        <f>IF($A129="","",COUNTIFS('Urlaubsanträge'!$B$2:$B$201,"&lt;&gt;",'Urlaubsanträge'!$C$2:$C$201,"&lt;="&amp;$A129,'Urlaubsanträge'!$D$2:$D$201,"&gt;="&amp;$A129,'Urlaubsanträge'!$E$2:$E$201,"Beantragt"))</f>
        <v/>
      </c>
      <c r="E129" s="29">
        <f>IF($A129="","",COUNTIFS('Urlaubsanträge'!$B$2:$B$201,"&lt;&gt;",'Urlaubsanträge'!$C$2:$C$201,"&lt;="&amp;$A129,'Urlaubsanträge'!$D$2:$D$201,"&gt;="&amp;$A129,'Urlaubsanträge'!$E$2:$E$201,"Genehmigt",'Urlaubsanträge'!$G$2:$G$201,Einstellungen!$D$2))</f>
        <v/>
      </c>
      <c r="F129" s="29">
        <f>IF($A129="","",COUNTIFS('Urlaubsanträge'!$B$2:$B$201,"&lt;&gt;",'Urlaubsanträge'!$C$2:$C$201,"&lt;="&amp;$A129,'Urlaubsanträge'!$D$2:$D$201,"&gt;="&amp;$A129,'Urlaubsanträge'!$E$2:$E$201,"Genehmigt",'Urlaubsanträge'!$G$2:$G$201,Einstellungen!$D$3))</f>
        <v/>
      </c>
      <c r="G129" s="29">
        <f>IF($A129="","",COUNTIFS('Urlaubsanträge'!$B$2:$B$201,"&lt;&gt;",'Urlaubsanträge'!$C$2:$C$201,"&lt;="&amp;$A129,'Urlaubsanträge'!$D$2:$D$201,"&gt;="&amp;$A129,'Urlaubsanträge'!$E$2:$E$201,"Genehmigt",'Urlaubsanträge'!$G$2:$G$201,Einstellungen!$D$4))</f>
        <v/>
      </c>
      <c r="H129" s="29">
        <f>IF($A129="","",COUNTIFS('Urlaubsanträge'!$B$2:$B$201,"&lt;&gt;",'Urlaubsanträge'!$C$2:$C$201,"&lt;="&amp;$A129,'Urlaubsanträge'!$D$2:$D$201,"&gt;="&amp;$A129,'Urlaubsanträge'!$E$2:$E$201,"Genehmigt",'Urlaubsanträge'!$G$2:$G$201,Einstellungen!$D$5))</f>
        <v/>
      </c>
      <c r="I129" s="18">
        <f>IF($A129="","",IF(OR(E129&gt;Einstellungen!$B$5,F129&gt;Einstellungen!$B$6,G129&gt;Einstellungen!$B$7,H129&gt;Einstellungen!$B$8),"Grenzwert überschritten",""))</f>
        <v/>
      </c>
    </row>
    <row r="130">
      <c r="A130" s="34">
        <f>IF(OR(Einstellungen!$B$2="",Einstellungen!$B$3=""),"",IF(ROW()-5&lt;=Einstellungen!$B$3-Einstellungen!$B$2+1,Einstellungen!$B$2+ROW()-6,""))</f>
        <v/>
      </c>
      <c r="B130" s="22">
        <f>IF(A130="","",CHOOSE(WEEKDAY(A130,2),"Montag","Dienstag","Mittwoch","Donnerstag","Freitag","Samstag","Sonntag"))</f>
        <v/>
      </c>
      <c r="C130" s="29">
        <f>IF($A130="","",COUNTIFS('Urlaubsanträge'!$B$2:$B$201,"&lt;&gt;",'Urlaubsanträge'!$C$2:$C$201,"&lt;="&amp;$A130,'Urlaubsanträge'!$D$2:$D$201,"&gt;="&amp;$A130,'Urlaubsanträge'!$E$2:$E$201,"Genehmigt"))</f>
        <v/>
      </c>
      <c r="D130" s="29">
        <f>IF($A130="","",COUNTIFS('Urlaubsanträge'!$B$2:$B$201,"&lt;&gt;",'Urlaubsanträge'!$C$2:$C$201,"&lt;="&amp;$A130,'Urlaubsanträge'!$D$2:$D$201,"&gt;="&amp;$A130,'Urlaubsanträge'!$E$2:$E$201,"Beantragt"))</f>
        <v/>
      </c>
      <c r="E130" s="29">
        <f>IF($A130="","",COUNTIFS('Urlaubsanträge'!$B$2:$B$201,"&lt;&gt;",'Urlaubsanträge'!$C$2:$C$201,"&lt;="&amp;$A130,'Urlaubsanträge'!$D$2:$D$201,"&gt;="&amp;$A130,'Urlaubsanträge'!$E$2:$E$201,"Genehmigt",'Urlaubsanträge'!$G$2:$G$201,Einstellungen!$D$2))</f>
        <v/>
      </c>
      <c r="F130" s="29">
        <f>IF($A130="","",COUNTIFS('Urlaubsanträge'!$B$2:$B$201,"&lt;&gt;",'Urlaubsanträge'!$C$2:$C$201,"&lt;="&amp;$A130,'Urlaubsanträge'!$D$2:$D$201,"&gt;="&amp;$A130,'Urlaubsanträge'!$E$2:$E$201,"Genehmigt",'Urlaubsanträge'!$G$2:$G$201,Einstellungen!$D$3))</f>
        <v/>
      </c>
      <c r="G130" s="29">
        <f>IF($A130="","",COUNTIFS('Urlaubsanträge'!$B$2:$B$201,"&lt;&gt;",'Urlaubsanträge'!$C$2:$C$201,"&lt;="&amp;$A130,'Urlaubsanträge'!$D$2:$D$201,"&gt;="&amp;$A130,'Urlaubsanträge'!$E$2:$E$201,"Genehmigt",'Urlaubsanträge'!$G$2:$G$201,Einstellungen!$D$4))</f>
        <v/>
      </c>
      <c r="H130" s="29">
        <f>IF($A130="","",COUNTIFS('Urlaubsanträge'!$B$2:$B$201,"&lt;&gt;",'Urlaubsanträge'!$C$2:$C$201,"&lt;="&amp;$A130,'Urlaubsanträge'!$D$2:$D$201,"&gt;="&amp;$A130,'Urlaubsanträge'!$E$2:$E$201,"Genehmigt",'Urlaubsanträge'!$G$2:$G$201,Einstellungen!$D$5))</f>
        <v/>
      </c>
      <c r="I130" s="18">
        <f>IF($A130="","",IF(OR(E130&gt;Einstellungen!$B$5,F130&gt;Einstellungen!$B$6,G130&gt;Einstellungen!$B$7,H130&gt;Einstellungen!$B$8),"Grenzwert überschritten",""))</f>
        <v/>
      </c>
    </row>
    <row r="131">
      <c r="A131" s="34">
        <f>IF(OR(Einstellungen!$B$2="",Einstellungen!$B$3=""),"",IF(ROW()-5&lt;=Einstellungen!$B$3-Einstellungen!$B$2+1,Einstellungen!$B$2+ROW()-6,""))</f>
        <v/>
      </c>
      <c r="B131" s="22">
        <f>IF(A131="","",CHOOSE(WEEKDAY(A131,2),"Montag","Dienstag","Mittwoch","Donnerstag","Freitag","Samstag","Sonntag"))</f>
        <v/>
      </c>
      <c r="C131" s="29">
        <f>IF($A131="","",COUNTIFS('Urlaubsanträge'!$B$2:$B$201,"&lt;&gt;",'Urlaubsanträge'!$C$2:$C$201,"&lt;="&amp;$A131,'Urlaubsanträge'!$D$2:$D$201,"&gt;="&amp;$A131,'Urlaubsanträge'!$E$2:$E$201,"Genehmigt"))</f>
        <v/>
      </c>
      <c r="D131" s="29">
        <f>IF($A131="","",COUNTIFS('Urlaubsanträge'!$B$2:$B$201,"&lt;&gt;",'Urlaubsanträge'!$C$2:$C$201,"&lt;="&amp;$A131,'Urlaubsanträge'!$D$2:$D$201,"&gt;="&amp;$A131,'Urlaubsanträge'!$E$2:$E$201,"Beantragt"))</f>
        <v/>
      </c>
      <c r="E131" s="29">
        <f>IF($A131="","",COUNTIFS('Urlaubsanträge'!$B$2:$B$201,"&lt;&gt;",'Urlaubsanträge'!$C$2:$C$201,"&lt;="&amp;$A131,'Urlaubsanträge'!$D$2:$D$201,"&gt;="&amp;$A131,'Urlaubsanträge'!$E$2:$E$201,"Genehmigt",'Urlaubsanträge'!$G$2:$G$201,Einstellungen!$D$2))</f>
        <v/>
      </c>
      <c r="F131" s="29">
        <f>IF($A131="","",COUNTIFS('Urlaubsanträge'!$B$2:$B$201,"&lt;&gt;",'Urlaubsanträge'!$C$2:$C$201,"&lt;="&amp;$A131,'Urlaubsanträge'!$D$2:$D$201,"&gt;="&amp;$A131,'Urlaubsanträge'!$E$2:$E$201,"Genehmigt",'Urlaubsanträge'!$G$2:$G$201,Einstellungen!$D$3))</f>
        <v/>
      </c>
      <c r="G131" s="29">
        <f>IF($A131="","",COUNTIFS('Urlaubsanträge'!$B$2:$B$201,"&lt;&gt;",'Urlaubsanträge'!$C$2:$C$201,"&lt;="&amp;$A131,'Urlaubsanträge'!$D$2:$D$201,"&gt;="&amp;$A131,'Urlaubsanträge'!$E$2:$E$201,"Genehmigt",'Urlaubsanträge'!$G$2:$G$201,Einstellungen!$D$4))</f>
        <v/>
      </c>
      <c r="H131" s="29">
        <f>IF($A131="","",COUNTIFS('Urlaubsanträge'!$B$2:$B$201,"&lt;&gt;",'Urlaubsanträge'!$C$2:$C$201,"&lt;="&amp;$A131,'Urlaubsanträge'!$D$2:$D$201,"&gt;="&amp;$A131,'Urlaubsanträge'!$E$2:$E$201,"Genehmigt",'Urlaubsanträge'!$G$2:$G$201,Einstellungen!$D$5))</f>
        <v/>
      </c>
      <c r="I131" s="18">
        <f>IF($A131="","",IF(OR(E131&gt;Einstellungen!$B$5,F131&gt;Einstellungen!$B$6,G131&gt;Einstellungen!$B$7,H131&gt;Einstellungen!$B$8),"Grenzwert überschritten",""))</f>
        <v/>
      </c>
    </row>
    <row r="132">
      <c r="A132" s="34">
        <f>IF(OR(Einstellungen!$B$2="",Einstellungen!$B$3=""),"",IF(ROW()-5&lt;=Einstellungen!$B$3-Einstellungen!$B$2+1,Einstellungen!$B$2+ROW()-6,""))</f>
        <v/>
      </c>
      <c r="B132" s="22">
        <f>IF(A132="","",CHOOSE(WEEKDAY(A132,2),"Montag","Dienstag","Mittwoch","Donnerstag","Freitag","Samstag","Sonntag"))</f>
        <v/>
      </c>
      <c r="C132" s="29">
        <f>IF($A132="","",COUNTIFS('Urlaubsanträge'!$B$2:$B$201,"&lt;&gt;",'Urlaubsanträge'!$C$2:$C$201,"&lt;="&amp;$A132,'Urlaubsanträge'!$D$2:$D$201,"&gt;="&amp;$A132,'Urlaubsanträge'!$E$2:$E$201,"Genehmigt"))</f>
        <v/>
      </c>
      <c r="D132" s="29">
        <f>IF($A132="","",COUNTIFS('Urlaubsanträge'!$B$2:$B$201,"&lt;&gt;",'Urlaubsanträge'!$C$2:$C$201,"&lt;="&amp;$A132,'Urlaubsanträge'!$D$2:$D$201,"&gt;="&amp;$A132,'Urlaubsanträge'!$E$2:$E$201,"Beantragt"))</f>
        <v/>
      </c>
      <c r="E132" s="29">
        <f>IF($A132="","",COUNTIFS('Urlaubsanträge'!$B$2:$B$201,"&lt;&gt;",'Urlaubsanträge'!$C$2:$C$201,"&lt;="&amp;$A132,'Urlaubsanträge'!$D$2:$D$201,"&gt;="&amp;$A132,'Urlaubsanträge'!$E$2:$E$201,"Genehmigt",'Urlaubsanträge'!$G$2:$G$201,Einstellungen!$D$2))</f>
        <v/>
      </c>
      <c r="F132" s="29">
        <f>IF($A132="","",COUNTIFS('Urlaubsanträge'!$B$2:$B$201,"&lt;&gt;",'Urlaubsanträge'!$C$2:$C$201,"&lt;="&amp;$A132,'Urlaubsanträge'!$D$2:$D$201,"&gt;="&amp;$A132,'Urlaubsanträge'!$E$2:$E$201,"Genehmigt",'Urlaubsanträge'!$G$2:$G$201,Einstellungen!$D$3))</f>
        <v/>
      </c>
      <c r="G132" s="29">
        <f>IF($A132="","",COUNTIFS('Urlaubsanträge'!$B$2:$B$201,"&lt;&gt;",'Urlaubsanträge'!$C$2:$C$201,"&lt;="&amp;$A132,'Urlaubsanträge'!$D$2:$D$201,"&gt;="&amp;$A132,'Urlaubsanträge'!$E$2:$E$201,"Genehmigt",'Urlaubsanträge'!$G$2:$G$201,Einstellungen!$D$4))</f>
        <v/>
      </c>
      <c r="H132" s="29">
        <f>IF($A132="","",COUNTIFS('Urlaubsanträge'!$B$2:$B$201,"&lt;&gt;",'Urlaubsanträge'!$C$2:$C$201,"&lt;="&amp;$A132,'Urlaubsanträge'!$D$2:$D$201,"&gt;="&amp;$A132,'Urlaubsanträge'!$E$2:$E$201,"Genehmigt",'Urlaubsanträge'!$G$2:$G$201,Einstellungen!$D$5))</f>
        <v/>
      </c>
      <c r="I132" s="18">
        <f>IF($A132="","",IF(OR(E132&gt;Einstellungen!$B$5,F132&gt;Einstellungen!$B$6,G132&gt;Einstellungen!$B$7,H132&gt;Einstellungen!$B$8),"Grenzwert überschritten",""))</f>
        <v/>
      </c>
    </row>
    <row r="133">
      <c r="A133" s="34">
        <f>IF(OR(Einstellungen!$B$2="",Einstellungen!$B$3=""),"",IF(ROW()-5&lt;=Einstellungen!$B$3-Einstellungen!$B$2+1,Einstellungen!$B$2+ROW()-6,""))</f>
        <v/>
      </c>
      <c r="B133" s="22">
        <f>IF(A133="","",CHOOSE(WEEKDAY(A133,2),"Montag","Dienstag","Mittwoch","Donnerstag","Freitag","Samstag","Sonntag"))</f>
        <v/>
      </c>
      <c r="C133" s="29">
        <f>IF($A133="","",COUNTIFS('Urlaubsanträge'!$B$2:$B$201,"&lt;&gt;",'Urlaubsanträge'!$C$2:$C$201,"&lt;="&amp;$A133,'Urlaubsanträge'!$D$2:$D$201,"&gt;="&amp;$A133,'Urlaubsanträge'!$E$2:$E$201,"Genehmigt"))</f>
        <v/>
      </c>
      <c r="D133" s="29">
        <f>IF($A133="","",COUNTIFS('Urlaubsanträge'!$B$2:$B$201,"&lt;&gt;",'Urlaubsanträge'!$C$2:$C$201,"&lt;="&amp;$A133,'Urlaubsanträge'!$D$2:$D$201,"&gt;="&amp;$A133,'Urlaubsanträge'!$E$2:$E$201,"Beantragt"))</f>
        <v/>
      </c>
      <c r="E133" s="29">
        <f>IF($A133="","",COUNTIFS('Urlaubsanträge'!$B$2:$B$201,"&lt;&gt;",'Urlaubsanträge'!$C$2:$C$201,"&lt;="&amp;$A133,'Urlaubsanträge'!$D$2:$D$201,"&gt;="&amp;$A133,'Urlaubsanträge'!$E$2:$E$201,"Genehmigt",'Urlaubsanträge'!$G$2:$G$201,Einstellungen!$D$2))</f>
        <v/>
      </c>
      <c r="F133" s="29">
        <f>IF($A133="","",COUNTIFS('Urlaubsanträge'!$B$2:$B$201,"&lt;&gt;",'Urlaubsanträge'!$C$2:$C$201,"&lt;="&amp;$A133,'Urlaubsanträge'!$D$2:$D$201,"&gt;="&amp;$A133,'Urlaubsanträge'!$E$2:$E$201,"Genehmigt",'Urlaubsanträge'!$G$2:$G$201,Einstellungen!$D$3))</f>
        <v/>
      </c>
      <c r="G133" s="29">
        <f>IF($A133="","",COUNTIFS('Urlaubsanträge'!$B$2:$B$201,"&lt;&gt;",'Urlaubsanträge'!$C$2:$C$201,"&lt;="&amp;$A133,'Urlaubsanträge'!$D$2:$D$201,"&gt;="&amp;$A133,'Urlaubsanträge'!$E$2:$E$201,"Genehmigt",'Urlaubsanträge'!$G$2:$G$201,Einstellungen!$D$4))</f>
        <v/>
      </c>
      <c r="H133" s="29">
        <f>IF($A133="","",COUNTIFS('Urlaubsanträge'!$B$2:$B$201,"&lt;&gt;",'Urlaubsanträge'!$C$2:$C$201,"&lt;="&amp;$A133,'Urlaubsanträge'!$D$2:$D$201,"&gt;="&amp;$A133,'Urlaubsanträge'!$E$2:$E$201,"Genehmigt",'Urlaubsanträge'!$G$2:$G$201,Einstellungen!$D$5))</f>
        <v/>
      </c>
      <c r="I133" s="18">
        <f>IF($A133="","",IF(OR(E133&gt;Einstellungen!$B$5,F133&gt;Einstellungen!$B$6,G133&gt;Einstellungen!$B$7,H133&gt;Einstellungen!$B$8),"Grenzwert überschritten",""))</f>
        <v/>
      </c>
    </row>
    <row r="134">
      <c r="A134" s="34">
        <f>IF(OR(Einstellungen!$B$2="",Einstellungen!$B$3=""),"",IF(ROW()-5&lt;=Einstellungen!$B$3-Einstellungen!$B$2+1,Einstellungen!$B$2+ROW()-6,""))</f>
        <v/>
      </c>
      <c r="B134" s="22">
        <f>IF(A134="","",CHOOSE(WEEKDAY(A134,2),"Montag","Dienstag","Mittwoch","Donnerstag","Freitag","Samstag","Sonntag"))</f>
        <v/>
      </c>
      <c r="C134" s="29">
        <f>IF($A134="","",COUNTIFS('Urlaubsanträge'!$B$2:$B$201,"&lt;&gt;",'Urlaubsanträge'!$C$2:$C$201,"&lt;="&amp;$A134,'Urlaubsanträge'!$D$2:$D$201,"&gt;="&amp;$A134,'Urlaubsanträge'!$E$2:$E$201,"Genehmigt"))</f>
        <v/>
      </c>
      <c r="D134" s="29">
        <f>IF($A134="","",COUNTIFS('Urlaubsanträge'!$B$2:$B$201,"&lt;&gt;",'Urlaubsanträge'!$C$2:$C$201,"&lt;="&amp;$A134,'Urlaubsanträge'!$D$2:$D$201,"&gt;="&amp;$A134,'Urlaubsanträge'!$E$2:$E$201,"Beantragt"))</f>
        <v/>
      </c>
      <c r="E134" s="29">
        <f>IF($A134="","",COUNTIFS('Urlaubsanträge'!$B$2:$B$201,"&lt;&gt;",'Urlaubsanträge'!$C$2:$C$201,"&lt;="&amp;$A134,'Urlaubsanträge'!$D$2:$D$201,"&gt;="&amp;$A134,'Urlaubsanträge'!$E$2:$E$201,"Genehmigt",'Urlaubsanträge'!$G$2:$G$201,Einstellungen!$D$2))</f>
        <v/>
      </c>
      <c r="F134" s="29">
        <f>IF($A134="","",COUNTIFS('Urlaubsanträge'!$B$2:$B$201,"&lt;&gt;",'Urlaubsanträge'!$C$2:$C$201,"&lt;="&amp;$A134,'Urlaubsanträge'!$D$2:$D$201,"&gt;="&amp;$A134,'Urlaubsanträge'!$E$2:$E$201,"Genehmigt",'Urlaubsanträge'!$G$2:$G$201,Einstellungen!$D$3))</f>
        <v/>
      </c>
      <c r="G134" s="29">
        <f>IF($A134="","",COUNTIFS('Urlaubsanträge'!$B$2:$B$201,"&lt;&gt;",'Urlaubsanträge'!$C$2:$C$201,"&lt;="&amp;$A134,'Urlaubsanträge'!$D$2:$D$201,"&gt;="&amp;$A134,'Urlaubsanträge'!$E$2:$E$201,"Genehmigt",'Urlaubsanträge'!$G$2:$G$201,Einstellungen!$D$4))</f>
        <v/>
      </c>
      <c r="H134" s="29">
        <f>IF($A134="","",COUNTIFS('Urlaubsanträge'!$B$2:$B$201,"&lt;&gt;",'Urlaubsanträge'!$C$2:$C$201,"&lt;="&amp;$A134,'Urlaubsanträge'!$D$2:$D$201,"&gt;="&amp;$A134,'Urlaubsanträge'!$E$2:$E$201,"Genehmigt",'Urlaubsanträge'!$G$2:$G$201,Einstellungen!$D$5))</f>
        <v/>
      </c>
      <c r="I134" s="18">
        <f>IF($A134="","",IF(OR(E134&gt;Einstellungen!$B$5,F134&gt;Einstellungen!$B$6,G134&gt;Einstellungen!$B$7,H134&gt;Einstellungen!$B$8),"Grenzwert überschritten",""))</f>
        <v/>
      </c>
    </row>
    <row r="135">
      <c r="A135" s="34">
        <f>IF(OR(Einstellungen!$B$2="",Einstellungen!$B$3=""),"",IF(ROW()-5&lt;=Einstellungen!$B$3-Einstellungen!$B$2+1,Einstellungen!$B$2+ROW()-6,""))</f>
        <v/>
      </c>
      <c r="B135" s="22">
        <f>IF(A135="","",CHOOSE(WEEKDAY(A135,2),"Montag","Dienstag","Mittwoch","Donnerstag","Freitag","Samstag","Sonntag"))</f>
        <v/>
      </c>
      <c r="C135" s="29">
        <f>IF($A135="","",COUNTIFS('Urlaubsanträge'!$B$2:$B$201,"&lt;&gt;",'Urlaubsanträge'!$C$2:$C$201,"&lt;="&amp;$A135,'Urlaubsanträge'!$D$2:$D$201,"&gt;="&amp;$A135,'Urlaubsanträge'!$E$2:$E$201,"Genehmigt"))</f>
        <v/>
      </c>
      <c r="D135" s="29">
        <f>IF($A135="","",COUNTIFS('Urlaubsanträge'!$B$2:$B$201,"&lt;&gt;",'Urlaubsanträge'!$C$2:$C$201,"&lt;="&amp;$A135,'Urlaubsanträge'!$D$2:$D$201,"&gt;="&amp;$A135,'Urlaubsanträge'!$E$2:$E$201,"Beantragt"))</f>
        <v/>
      </c>
      <c r="E135" s="29">
        <f>IF($A135="","",COUNTIFS('Urlaubsanträge'!$B$2:$B$201,"&lt;&gt;",'Urlaubsanträge'!$C$2:$C$201,"&lt;="&amp;$A135,'Urlaubsanträge'!$D$2:$D$201,"&gt;="&amp;$A135,'Urlaubsanträge'!$E$2:$E$201,"Genehmigt",'Urlaubsanträge'!$G$2:$G$201,Einstellungen!$D$2))</f>
        <v/>
      </c>
      <c r="F135" s="29">
        <f>IF($A135="","",COUNTIFS('Urlaubsanträge'!$B$2:$B$201,"&lt;&gt;",'Urlaubsanträge'!$C$2:$C$201,"&lt;="&amp;$A135,'Urlaubsanträge'!$D$2:$D$201,"&gt;="&amp;$A135,'Urlaubsanträge'!$E$2:$E$201,"Genehmigt",'Urlaubsanträge'!$G$2:$G$201,Einstellungen!$D$3))</f>
        <v/>
      </c>
      <c r="G135" s="29">
        <f>IF($A135="","",COUNTIFS('Urlaubsanträge'!$B$2:$B$201,"&lt;&gt;",'Urlaubsanträge'!$C$2:$C$201,"&lt;="&amp;$A135,'Urlaubsanträge'!$D$2:$D$201,"&gt;="&amp;$A135,'Urlaubsanträge'!$E$2:$E$201,"Genehmigt",'Urlaubsanträge'!$G$2:$G$201,Einstellungen!$D$4))</f>
        <v/>
      </c>
      <c r="H135" s="29">
        <f>IF($A135="","",COUNTIFS('Urlaubsanträge'!$B$2:$B$201,"&lt;&gt;",'Urlaubsanträge'!$C$2:$C$201,"&lt;="&amp;$A135,'Urlaubsanträge'!$D$2:$D$201,"&gt;="&amp;$A135,'Urlaubsanträge'!$E$2:$E$201,"Genehmigt",'Urlaubsanträge'!$G$2:$G$201,Einstellungen!$D$5))</f>
        <v/>
      </c>
      <c r="I135" s="18">
        <f>IF($A135="","",IF(OR(E135&gt;Einstellungen!$B$5,F135&gt;Einstellungen!$B$6,G135&gt;Einstellungen!$B$7,H135&gt;Einstellungen!$B$8),"Grenzwert überschritten",""))</f>
        <v/>
      </c>
    </row>
    <row r="136">
      <c r="A136" s="34">
        <f>IF(OR(Einstellungen!$B$2="",Einstellungen!$B$3=""),"",IF(ROW()-5&lt;=Einstellungen!$B$3-Einstellungen!$B$2+1,Einstellungen!$B$2+ROW()-6,""))</f>
        <v/>
      </c>
      <c r="B136" s="22">
        <f>IF(A136="","",CHOOSE(WEEKDAY(A136,2),"Montag","Dienstag","Mittwoch","Donnerstag","Freitag","Samstag","Sonntag"))</f>
        <v/>
      </c>
      <c r="C136" s="29">
        <f>IF($A136="","",COUNTIFS('Urlaubsanträge'!$B$2:$B$201,"&lt;&gt;",'Urlaubsanträge'!$C$2:$C$201,"&lt;="&amp;$A136,'Urlaubsanträge'!$D$2:$D$201,"&gt;="&amp;$A136,'Urlaubsanträge'!$E$2:$E$201,"Genehmigt"))</f>
        <v/>
      </c>
      <c r="D136" s="29">
        <f>IF($A136="","",COUNTIFS('Urlaubsanträge'!$B$2:$B$201,"&lt;&gt;",'Urlaubsanträge'!$C$2:$C$201,"&lt;="&amp;$A136,'Urlaubsanträge'!$D$2:$D$201,"&gt;="&amp;$A136,'Urlaubsanträge'!$E$2:$E$201,"Beantragt"))</f>
        <v/>
      </c>
      <c r="E136" s="29">
        <f>IF($A136="","",COUNTIFS('Urlaubsanträge'!$B$2:$B$201,"&lt;&gt;",'Urlaubsanträge'!$C$2:$C$201,"&lt;="&amp;$A136,'Urlaubsanträge'!$D$2:$D$201,"&gt;="&amp;$A136,'Urlaubsanträge'!$E$2:$E$201,"Genehmigt",'Urlaubsanträge'!$G$2:$G$201,Einstellungen!$D$2))</f>
        <v/>
      </c>
      <c r="F136" s="29">
        <f>IF($A136="","",COUNTIFS('Urlaubsanträge'!$B$2:$B$201,"&lt;&gt;",'Urlaubsanträge'!$C$2:$C$201,"&lt;="&amp;$A136,'Urlaubsanträge'!$D$2:$D$201,"&gt;="&amp;$A136,'Urlaubsanträge'!$E$2:$E$201,"Genehmigt",'Urlaubsanträge'!$G$2:$G$201,Einstellungen!$D$3))</f>
        <v/>
      </c>
      <c r="G136" s="29">
        <f>IF($A136="","",COUNTIFS('Urlaubsanträge'!$B$2:$B$201,"&lt;&gt;",'Urlaubsanträge'!$C$2:$C$201,"&lt;="&amp;$A136,'Urlaubsanträge'!$D$2:$D$201,"&gt;="&amp;$A136,'Urlaubsanträge'!$E$2:$E$201,"Genehmigt",'Urlaubsanträge'!$G$2:$G$201,Einstellungen!$D$4))</f>
        <v/>
      </c>
      <c r="H136" s="29">
        <f>IF($A136="","",COUNTIFS('Urlaubsanträge'!$B$2:$B$201,"&lt;&gt;",'Urlaubsanträge'!$C$2:$C$201,"&lt;="&amp;$A136,'Urlaubsanträge'!$D$2:$D$201,"&gt;="&amp;$A136,'Urlaubsanträge'!$E$2:$E$201,"Genehmigt",'Urlaubsanträge'!$G$2:$G$201,Einstellungen!$D$5))</f>
        <v/>
      </c>
      <c r="I136" s="18">
        <f>IF($A136="","",IF(OR(E136&gt;Einstellungen!$B$5,F136&gt;Einstellungen!$B$6,G136&gt;Einstellungen!$B$7,H136&gt;Einstellungen!$B$8),"Grenzwert überschritten",""))</f>
        <v/>
      </c>
    </row>
    <row r="137">
      <c r="A137" s="34">
        <f>IF(OR(Einstellungen!$B$2="",Einstellungen!$B$3=""),"",IF(ROW()-5&lt;=Einstellungen!$B$3-Einstellungen!$B$2+1,Einstellungen!$B$2+ROW()-6,""))</f>
        <v/>
      </c>
      <c r="B137" s="22">
        <f>IF(A137="","",CHOOSE(WEEKDAY(A137,2),"Montag","Dienstag","Mittwoch","Donnerstag","Freitag","Samstag","Sonntag"))</f>
        <v/>
      </c>
      <c r="C137" s="29">
        <f>IF($A137="","",COUNTIFS('Urlaubsanträge'!$B$2:$B$201,"&lt;&gt;",'Urlaubsanträge'!$C$2:$C$201,"&lt;="&amp;$A137,'Urlaubsanträge'!$D$2:$D$201,"&gt;="&amp;$A137,'Urlaubsanträge'!$E$2:$E$201,"Genehmigt"))</f>
        <v/>
      </c>
      <c r="D137" s="29">
        <f>IF($A137="","",COUNTIFS('Urlaubsanträge'!$B$2:$B$201,"&lt;&gt;",'Urlaubsanträge'!$C$2:$C$201,"&lt;="&amp;$A137,'Urlaubsanträge'!$D$2:$D$201,"&gt;="&amp;$A137,'Urlaubsanträge'!$E$2:$E$201,"Beantragt"))</f>
        <v/>
      </c>
      <c r="E137" s="29">
        <f>IF($A137="","",COUNTIFS('Urlaubsanträge'!$B$2:$B$201,"&lt;&gt;",'Urlaubsanträge'!$C$2:$C$201,"&lt;="&amp;$A137,'Urlaubsanträge'!$D$2:$D$201,"&gt;="&amp;$A137,'Urlaubsanträge'!$E$2:$E$201,"Genehmigt",'Urlaubsanträge'!$G$2:$G$201,Einstellungen!$D$2))</f>
        <v/>
      </c>
      <c r="F137" s="29">
        <f>IF($A137="","",COUNTIFS('Urlaubsanträge'!$B$2:$B$201,"&lt;&gt;",'Urlaubsanträge'!$C$2:$C$201,"&lt;="&amp;$A137,'Urlaubsanträge'!$D$2:$D$201,"&gt;="&amp;$A137,'Urlaubsanträge'!$E$2:$E$201,"Genehmigt",'Urlaubsanträge'!$G$2:$G$201,Einstellungen!$D$3))</f>
        <v/>
      </c>
      <c r="G137" s="29">
        <f>IF($A137="","",COUNTIFS('Urlaubsanträge'!$B$2:$B$201,"&lt;&gt;",'Urlaubsanträge'!$C$2:$C$201,"&lt;="&amp;$A137,'Urlaubsanträge'!$D$2:$D$201,"&gt;="&amp;$A137,'Urlaubsanträge'!$E$2:$E$201,"Genehmigt",'Urlaubsanträge'!$G$2:$G$201,Einstellungen!$D$4))</f>
        <v/>
      </c>
      <c r="H137" s="29">
        <f>IF($A137="","",COUNTIFS('Urlaubsanträge'!$B$2:$B$201,"&lt;&gt;",'Urlaubsanträge'!$C$2:$C$201,"&lt;="&amp;$A137,'Urlaubsanträge'!$D$2:$D$201,"&gt;="&amp;$A137,'Urlaubsanträge'!$E$2:$E$201,"Genehmigt",'Urlaubsanträge'!$G$2:$G$201,Einstellungen!$D$5))</f>
        <v/>
      </c>
      <c r="I137" s="18">
        <f>IF($A137="","",IF(OR(E137&gt;Einstellungen!$B$5,F137&gt;Einstellungen!$B$6,G137&gt;Einstellungen!$B$7,H137&gt;Einstellungen!$B$8),"Grenzwert überschritten",""))</f>
        <v/>
      </c>
    </row>
    <row r="138">
      <c r="A138" s="34">
        <f>IF(OR(Einstellungen!$B$2="",Einstellungen!$B$3=""),"",IF(ROW()-5&lt;=Einstellungen!$B$3-Einstellungen!$B$2+1,Einstellungen!$B$2+ROW()-6,""))</f>
        <v/>
      </c>
      <c r="B138" s="22">
        <f>IF(A138="","",CHOOSE(WEEKDAY(A138,2),"Montag","Dienstag","Mittwoch","Donnerstag","Freitag","Samstag","Sonntag"))</f>
        <v/>
      </c>
      <c r="C138" s="29">
        <f>IF($A138="","",COUNTIFS('Urlaubsanträge'!$B$2:$B$201,"&lt;&gt;",'Urlaubsanträge'!$C$2:$C$201,"&lt;="&amp;$A138,'Urlaubsanträge'!$D$2:$D$201,"&gt;="&amp;$A138,'Urlaubsanträge'!$E$2:$E$201,"Genehmigt"))</f>
        <v/>
      </c>
      <c r="D138" s="29">
        <f>IF($A138="","",COUNTIFS('Urlaubsanträge'!$B$2:$B$201,"&lt;&gt;",'Urlaubsanträge'!$C$2:$C$201,"&lt;="&amp;$A138,'Urlaubsanträge'!$D$2:$D$201,"&gt;="&amp;$A138,'Urlaubsanträge'!$E$2:$E$201,"Beantragt"))</f>
        <v/>
      </c>
      <c r="E138" s="29">
        <f>IF($A138="","",COUNTIFS('Urlaubsanträge'!$B$2:$B$201,"&lt;&gt;",'Urlaubsanträge'!$C$2:$C$201,"&lt;="&amp;$A138,'Urlaubsanträge'!$D$2:$D$201,"&gt;="&amp;$A138,'Urlaubsanträge'!$E$2:$E$201,"Genehmigt",'Urlaubsanträge'!$G$2:$G$201,Einstellungen!$D$2))</f>
        <v/>
      </c>
      <c r="F138" s="29">
        <f>IF($A138="","",COUNTIFS('Urlaubsanträge'!$B$2:$B$201,"&lt;&gt;",'Urlaubsanträge'!$C$2:$C$201,"&lt;="&amp;$A138,'Urlaubsanträge'!$D$2:$D$201,"&gt;="&amp;$A138,'Urlaubsanträge'!$E$2:$E$201,"Genehmigt",'Urlaubsanträge'!$G$2:$G$201,Einstellungen!$D$3))</f>
        <v/>
      </c>
      <c r="G138" s="29">
        <f>IF($A138="","",COUNTIFS('Urlaubsanträge'!$B$2:$B$201,"&lt;&gt;",'Urlaubsanträge'!$C$2:$C$201,"&lt;="&amp;$A138,'Urlaubsanträge'!$D$2:$D$201,"&gt;="&amp;$A138,'Urlaubsanträge'!$E$2:$E$201,"Genehmigt",'Urlaubsanträge'!$G$2:$G$201,Einstellungen!$D$4))</f>
        <v/>
      </c>
      <c r="H138" s="29">
        <f>IF($A138="","",COUNTIFS('Urlaubsanträge'!$B$2:$B$201,"&lt;&gt;",'Urlaubsanträge'!$C$2:$C$201,"&lt;="&amp;$A138,'Urlaubsanträge'!$D$2:$D$201,"&gt;="&amp;$A138,'Urlaubsanträge'!$E$2:$E$201,"Genehmigt",'Urlaubsanträge'!$G$2:$G$201,Einstellungen!$D$5))</f>
        <v/>
      </c>
      <c r="I138" s="18">
        <f>IF($A138="","",IF(OR(E138&gt;Einstellungen!$B$5,F138&gt;Einstellungen!$B$6,G138&gt;Einstellungen!$B$7,H138&gt;Einstellungen!$B$8),"Grenzwert überschritten",""))</f>
        <v/>
      </c>
    </row>
    <row r="139">
      <c r="A139" s="34">
        <f>IF(OR(Einstellungen!$B$2="",Einstellungen!$B$3=""),"",IF(ROW()-5&lt;=Einstellungen!$B$3-Einstellungen!$B$2+1,Einstellungen!$B$2+ROW()-6,""))</f>
        <v/>
      </c>
      <c r="B139" s="22">
        <f>IF(A139="","",CHOOSE(WEEKDAY(A139,2),"Montag","Dienstag","Mittwoch","Donnerstag","Freitag","Samstag","Sonntag"))</f>
        <v/>
      </c>
      <c r="C139" s="29">
        <f>IF($A139="","",COUNTIFS('Urlaubsanträge'!$B$2:$B$201,"&lt;&gt;",'Urlaubsanträge'!$C$2:$C$201,"&lt;="&amp;$A139,'Urlaubsanträge'!$D$2:$D$201,"&gt;="&amp;$A139,'Urlaubsanträge'!$E$2:$E$201,"Genehmigt"))</f>
        <v/>
      </c>
      <c r="D139" s="29">
        <f>IF($A139="","",COUNTIFS('Urlaubsanträge'!$B$2:$B$201,"&lt;&gt;",'Urlaubsanträge'!$C$2:$C$201,"&lt;="&amp;$A139,'Urlaubsanträge'!$D$2:$D$201,"&gt;="&amp;$A139,'Urlaubsanträge'!$E$2:$E$201,"Beantragt"))</f>
        <v/>
      </c>
      <c r="E139" s="29">
        <f>IF($A139="","",COUNTIFS('Urlaubsanträge'!$B$2:$B$201,"&lt;&gt;",'Urlaubsanträge'!$C$2:$C$201,"&lt;="&amp;$A139,'Urlaubsanträge'!$D$2:$D$201,"&gt;="&amp;$A139,'Urlaubsanträge'!$E$2:$E$201,"Genehmigt",'Urlaubsanträge'!$G$2:$G$201,Einstellungen!$D$2))</f>
        <v/>
      </c>
      <c r="F139" s="29">
        <f>IF($A139="","",COUNTIFS('Urlaubsanträge'!$B$2:$B$201,"&lt;&gt;",'Urlaubsanträge'!$C$2:$C$201,"&lt;="&amp;$A139,'Urlaubsanträge'!$D$2:$D$201,"&gt;="&amp;$A139,'Urlaubsanträge'!$E$2:$E$201,"Genehmigt",'Urlaubsanträge'!$G$2:$G$201,Einstellungen!$D$3))</f>
        <v/>
      </c>
      <c r="G139" s="29">
        <f>IF($A139="","",COUNTIFS('Urlaubsanträge'!$B$2:$B$201,"&lt;&gt;",'Urlaubsanträge'!$C$2:$C$201,"&lt;="&amp;$A139,'Urlaubsanträge'!$D$2:$D$201,"&gt;="&amp;$A139,'Urlaubsanträge'!$E$2:$E$201,"Genehmigt",'Urlaubsanträge'!$G$2:$G$201,Einstellungen!$D$4))</f>
        <v/>
      </c>
      <c r="H139" s="29">
        <f>IF($A139="","",COUNTIFS('Urlaubsanträge'!$B$2:$B$201,"&lt;&gt;",'Urlaubsanträge'!$C$2:$C$201,"&lt;="&amp;$A139,'Urlaubsanträge'!$D$2:$D$201,"&gt;="&amp;$A139,'Urlaubsanträge'!$E$2:$E$201,"Genehmigt",'Urlaubsanträge'!$G$2:$G$201,Einstellungen!$D$5))</f>
        <v/>
      </c>
      <c r="I139" s="18">
        <f>IF($A139="","",IF(OR(E139&gt;Einstellungen!$B$5,F139&gt;Einstellungen!$B$6,G139&gt;Einstellungen!$B$7,H139&gt;Einstellungen!$B$8),"Grenzwert überschritten",""))</f>
        <v/>
      </c>
    </row>
    <row r="140">
      <c r="A140" s="34">
        <f>IF(OR(Einstellungen!$B$2="",Einstellungen!$B$3=""),"",IF(ROW()-5&lt;=Einstellungen!$B$3-Einstellungen!$B$2+1,Einstellungen!$B$2+ROW()-6,""))</f>
        <v/>
      </c>
      <c r="B140" s="22">
        <f>IF(A140="","",CHOOSE(WEEKDAY(A140,2),"Montag","Dienstag","Mittwoch","Donnerstag","Freitag","Samstag","Sonntag"))</f>
        <v/>
      </c>
      <c r="C140" s="29">
        <f>IF($A140="","",COUNTIFS('Urlaubsanträge'!$B$2:$B$201,"&lt;&gt;",'Urlaubsanträge'!$C$2:$C$201,"&lt;="&amp;$A140,'Urlaubsanträge'!$D$2:$D$201,"&gt;="&amp;$A140,'Urlaubsanträge'!$E$2:$E$201,"Genehmigt"))</f>
        <v/>
      </c>
      <c r="D140" s="29">
        <f>IF($A140="","",COUNTIFS('Urlaubsanträge'!$B$2:$B$201,"&lt;&gt;",'Urlaubsanträge'!$C$2:$C$201,"&lt;="&amp;$A140,'Urlaubsanträge'!$D$2:$D$201,"&gt;="&amp;$A140,'Urlaubsanträge'!$E$2:$E$201,"Beantragt"))</f>
        <v/>
      </c>
      <c r="E140" s="29">
        <f>IF($A140="","",COUNTIFS('Urlaubsanträge'!$B$2:$B$201,"&lt;&gt;",'Urlaubsanträge'!$C$2:$C$201,"&lt;="&amp;$A140,'Urlaubsanträge'!$D$2:$D$201,"&gt;="&amp;$A140,'Urlaubsanträge'!$E$2:$E$201,"Genehmigt",'Urlaubsanträge'!$G$2:$G$201,Einstellungen!$D$2))</f>
        <v/>
      </c>
      <c r="F140" s="29">
        <f>IF($A140="","",COUNTIFS('Urlaubsanträge'!$B$2:$B$201,"&lt;&gt;",'Urlaubsanträge'!$C$2:$C$201,"&lt;="&amp;$A140,'Urlaubsanträge'!$D$2:$D$201,"&gt;="&amp;$A140,'Urlaubsanträge'!$E$2:$E$201,"Genehmigt",'Urlaubsanträge'!$G$2:$G$201,Einstellungen!$D$3))</f>
        <v/>
      </c>
      <c r="G140" s="29">
        <f>IF($A140="","",COUNTIFS('Urlaubsanträge'!$B$2:$B$201,"&lt;&gt;",'Urlaubsanträge'!$C$2:$C$201,"&lt;="&amp;$A140,'Urlaubsanträge'!$D$2:$D$201,"&gt;="&amp;$A140,'Urlaubsanträge'!$E$2:$E$201,"Genehmigt",'Urlaubsanträge'!$G$2:$G$201,Einstellungen!$D$4))</f>
        <v/>
      </c>
      <c r="H140" s="29">
        <f>IF($A140="","",COUNTIFS('Urlaubsanträge'!$B$2:$B$201,"&lt;&gt;",'Urlaubsanträge'!$C$2:$C$201,"&lt;="&amp;$A140,'Urlaubsanträge'!$D$2:$D$201,"&gt;="&amp;$A140,'Urlaubsanträge'!$E$2:$E$201,"Genehmigt",'Urlaubsanträge'!$G$2:$G$201,Einstellungen!$D$5))</f>
        <v/>
      </c>
      <c r="I140" s="18">
        <f>IF($A140="","",IF(OR(E140&gt;Einstellungen!$B$5,F140&gt;Einstellungen!$B$6,G140&gt;Einstellungen!$B$7,H140&gt;Einstellungen!$B$8),"Grenzwert überschritten",""))</f>
        <v/>
      </c>
    </row>
    <row r="141">
      <c r="A141" s="34">
        <f>IF(OR(Einstellungen!$B$2="",Einstellungen!$B$3=""),"",IF(ROW()-5&lt;=Einstellungen!$B$3-Einstellungen!$B$2+1,Einstellungen!$B$2+ROW()-6,""))</f>
        <v/>
      </c>
      <c r="B141" s="22">
        <f>IF(A141="","",CHOOSE(WEEKDAY(A141,2),"Montag","Dienstag","Mittwoch","Donnerstag","Freitag","Samstag","Sonntag"))</f>
        <v/>
      </c>
      <c r="C141" s="29">
        <f>IF($A141="","",COUNTIFS('Urlaubsanträge'!$B$2:$B$201,"&lt;&gt;",'Urlaubsanträge'!$C$2:$C$201,"&lt;="&amp;$A141,'Urlaubsanträge'!$D$2:$D$201,"&gt;="&amp;$A141,'Urlaubsanträge'!$E$2:$E$201,"Genehmigt"))</f>
        <v/>
      </c>
      <c r="D141" s="29">
        <f>IF($A141="","",COUNTIFS('Urlaubsanträge'!$B$2:$B$201,"&lt;&gt;",'Urlaubsanträge'!$C$2:$C$201,"&lt;="&amp;$A141,'Urlaubsanträge'!$D$2:$D$201,"&gt;="&amp;$A141,'Urlaubsanträge'!$E$2:$E$201,"Beantragt"))</f>
        <v/>
      </c>
      <c r="E141" s="29">
        <f>IF($A141="","",COUNTIFS('Urlaubsanträge'!$B$2:$B$201,"&lt;&gt;",'Urlaubsanträge'!$C$2:$C$201,"&lt;="&amp;$A141,'Urlaubsanträge'!$D$2:$D$201,"&gt;="&amp;$A141,'Urlaubsanträge'!$E$2:$E$201,"Genehmigt",'Urlaubsanträge'!$G$2:$G$201,Einstellungen!$D$2))</f>
        <v/>
      </c>
      <c r="F141" s="29">
        <f>IF($A141="","",COUNTIFS('Urlaubsanträge'!$B$2:$B$201,"&lt;&gt;",'Urlaubsanträge'!$C$2:$C$201,"&lt;="&amp;$A141,'Urlaubsanträge'!$D$2:$D$201,"&gt;="&amp;$A141,'Urlaubsanträge'!$E$2:$E$201,"Genehmigt",'Urlaubsanträge'!$G$2:$G$201,Einstellungen!$D$3))</f>
        <v/>
      </c>
      <c r="G141" s="29">
        <f>IF($A141="","",COUNTIFS('Urlaubsanträge'!$B$2:$B$201,"&lt;&gt;",'Urlaubsanträge'!$C$2:$C$201,"&lt;="&amp;$A141,'Urlaubsanträge'!$D$2:$D$201,"&gt;="&amp;$A141,'Urlaubsanträge'!$E$2:$E$201,"Genehmigt",'Urlaubsanträge'!$G$2:$G$201,Einstellungen!$D$4))</f>
        <v/>
      </c>
      <c r="H141" s="29">
        <f>IF($A141="","",COUNTIFS('Urlaubsanträge'!$B$2:$B$201,"&lt;&gt;",'Urlaubsanträge'!$C$2:$C$201,"&lt;="&amp;$A141,'Urlaubsanträge'!$D$2:$D$201,"&gt;="&amp;$A141,'Urlaubsanträge'!$E$2:$E$201,"Genehmigt",'Urlaubsanträge'!$G$2:$G$201,Einstellungen!$D$5))</f>
        <v/>
      </c>
      <c r="I141" s="18">
        <f>IF($A141="","",IF(OR(E141&gt;Einstellungen!$B$5,F141&gt;Einstellungen!$B$6,G141&gt;Einstellungen!$B$7,H141&gt;Einstellungen!$B$8),"Grenzwert überschritten",""))</f>
        <v/>
      </c>
    </row>
    <row r="142">
      <c r="A142" s="34">
        <f>IF(OR(Einstellungen!$B$2="",Einstellungen!$B$3=""),"",IF(ROW()-5&lt;=Einstellungen!$B$3-Einstellungen!$B$2+1,Einstellungen!$B$2+ROW()-6,""))</f>
        <v/>
      </c>
      <c r="B142" s="22">
        <f>IF(A142="","",CHOOSE(WEEKDAY(A142,2),"Montag","Dienstag","Mittwoch","Donnerstag","Freitag","Samstag","Sonntag"))</f>
        <v/>
      </c>
      <c r="C142" s="29">
        <f>IF($A142="","",COUNTIFS('Urlaubsanträge'!$B$2:$B$201,"&lt;&gt;",'Urlaubsanträge'!$C$2:$C$201,"&lt;="&amp;$A142,'Urlaubsanträge'!$D$2:$D$201,"&gt;="&amp;$A142,'Urlaubsanträge'!$E$2:$E$201,"Genehmigt"))</f>
        <v/>
      </c>
      <c r="D142" s="29">
        <f>IF($A142="","",COUNTIFS('Urlaubsanträge'!$B$2:$B$201,"&lt;&gt;",'Urlaubsanträge'!$C$2:$C$201,"&lt;="&amp;$A142,'Urlaubsanträge'!$D$2:$D$201,"&gt;="&amp;$A142,'Urlaubsanträge'!$E$2:$E$201,"Beantragt"))</f>
        <v/>
      </c>
      <c r="E142" s="29">
        <f>IF($A142="","",COUNTIFS('Urlaubsanträge'!$B$2:$B$201,"&lt;&gt;",'Urlaubsanträge'!$C$2:$C$201,"&lt;="&amp;$A142,'Urlaubsanträge'!$D$2:$D$201,"&gt;="&amp;$A142,'Urlaubsanträge'!$E$2:$E$201,"Genehmigt",'Urlaubsanträge'!$G$2:$G$201,Einstellungen!$D$2))</f>
        <v/>
      </c>
      <c r="F142" s="29">
        <f>IF($A142="","",COUNTIFS('Urlaubsanträge'!$B$2:$B$201,"&lt;&gt;",'Urlaubsanträge'!$C$2:$C$201,"&lt;="&amp;$A142,'Urlaubsanträge'!$D$2:$D$201,"&gt;="&amp;$A142,'Urlaubsanträge'!$E$2:$E$201,"Genehmigt",'Urlaubsanträge'!$G$2:$G$201,Einstellungen!$D$3))</f>
        <v/>
      </c>
      <c r="G142" s="29">
        <f>IF($A142="","",COUNTIFS('Urlaubsanträge'!$B$2:$B$201,"&lt;&gt;",'Urlaubsanträge'!$C$2:$C$201,"&lt;="&amp;$A142,'Urlaubsanträge'!$D$2:$D$201,"&gt;="&amp;$A142,'Urlaubsanträge'!$E$2:$E$201,"Genehmigt",'Urlaubsanträge'!$G$2:$G$201,Einstellungen!$D$4))</f>
        <v/>
      </c>
      <c r="H142" s="29">
        <f>IF($A142="","",COUNTIFS('Urlaubsanträge'!$B$2:$B$201,"&lt;&gt;",'Urlaubsanträge'!$C$2:$C$201,"&lt;="&amp;$A142,'Urlaubsanträge'!$D$2:$D$201,"&gt;="&amp;$A142,'Urlaubsanträge'!$E$2:$E$201,"Genehmigt",'Urlaubsanträge'!$G$2:$G$201,Einstellungen!$D$5))</f>
        <v/>
      </c>
      <c r="I142" s="18">
        <f>IF($A142="","",IF(OR(E142&gt;Einstellungen!$B$5,F142&gt;Einstellungen!$B$6,G142&gt;Einstellungen!$B$7,H142&gt;Einstellungen!$B$8),"Grenzwert überschritten",""))</f>
        <v/>
      </c>
    </row>
    <row r="143">
      <c r="A143" s="34">
        <f>IF(OR(Einstellungen!$B$2="",Einstellungen!$B$3=""),"",IF(ROW()-5&lt;=Einstellungen!$B$3-Einstellungen!$B$2+1,Einstellungen!$B$2+ROW()-6,""))</f>
        <v/>
      </c>
      <c r="B143" s="22">
        <f>IF(A143="","",CHOOSE(WEEKDAY(A143,2),"Montag","Dienstag","Mittwoch","Donnerstag","Freitag","Samstag","Sonntag"))</f>
        <v/>
      </c>
      <c r="C143" s="29">
        <f>IF($A143="","",COUNTIFS('Urlaubsanträge'!$B$2:$B$201,"&lt;&gt;",'Urlaubsanträge'!$C$2:$C$201,"&lt;="&amp;$A143,'Urlaubsanträge'!$D$2:$D$201,"&gt;="&amp;$A143,'Urlaubsanträge'!$E$2:$E$201,"Genehmigt"))</f>
        <v/>
      </c>
      <c r="D143" s="29">
        <f>IF($A143="","",COUNTIFS('Urlaubsanträge'!$B$2:$B$201,"&lt;&gt;",'Urlaubsanträge'!$C$2:$C$201,"&lt;="&amp;$A143,'Urlaubsanträge'!$D$2:$D$201,"&gt;="&amp;$A143,'Urlaubsanträge'!$E$2:$E$201,"Beantragt"))</f>
        <v/>
      </c>
      <c r="E143" s="29">
        <f>IF($A143="","",COUNTIFS('Urlaubsanträge'!$B$2:$B$201,"&lt;&gt;",'Urlaubsanträge'!$C$2:$C$201,"&lt;="&amp;$A143,'Urlaubsanträge'!$D$2:$D$201,"&gt;="&amp;$A143,'Urlaubsanträge'!$E$2:$E$201,"Genehmigt",'Urlaubsanträge'!$G$2:$G$201,Einstellungen!$D$2))</f>
        <v/>
      </c>
      <c r="F143" s="29">
        <f>IF($A143="","",COUNTIFS('Urlaubsanträge'!$B$2:$B$201,"&lt;&gt;",'Urlaubsanträge'!$C$2:$C$201,"&lt;="&amp;$A143,'Urlaubsanträge'!$D$2:$D$201,"&gt;="&amp;$A143,'Urlaubsanträge'!$E$2:$E$201,"Genehmigt",'Urlaubsanträge'!$G$2:$G$201,Einstellungen!$D$3))</f>
        <v/>
      </c>
      <c r="G143" s="29">
        <f>IF($A143="","",COUNTIFS('Urlaubsanträge'!$B$2:$B$201,"&lt;&gt;",'Urlaubsanträge'!$C$2:$C$201,"&lt;="&amp;$A143,'Urlaubsanträge'!$D$2:$D$201,"&gt;="&amp;$A143,'Urlaubsanträge'!$E$2:$E$201,"Genehmigt",'Urlaubsanträge'!$G$2:$G$201,Einstellungen!$D$4))</f>
        <v/>
      </c>
      <c r="H143" s="29">
        <f>IF($A143="","",COUNTIFS('Urlaubsanträge'!$B$2:$B$201,"&lt;&gt;",'Urlaubsanträge'!$C$2:$C$201,"&lt;="&amp;$A143,'Urlaubsanträge'!$D$2:$D$201,"&gt;="&amp;$A143,'Urlaubsanträge'!$E$2:$E$201,"Genehmigt",'Urlaubsanträge'!$G$2:$G$201,Einstellungen!$D$5))</f>
        <v/>
      </c>
      <c r="I143" s="18">
        <f>IF($A143="","",IF(OR(E143&gt;Einstellungen!$B$5,F143&gt;Einstellungen!$B$6,G143&gt;Einstellungen!$B$7,H143&gt;Einstellungen!$B$8),"Grenzwert überschritten",""))</f>
        <v/>
      </c>
    </row>
    <row r="144">
      <c r="A144" s="34">
        <f>IF(OR(Einstellungen!$B$2="",Einstellungen!$B$3=""),"",IF(ROW()-5&lt;=Einstellungen!$B$3-Einstellungen!$B$2+1,Einstellungen!$B$2+ROW()-6,""))</f>
        <v/>
      </c>
      <c r="B144" s="22">
        <f>IF(A144="","",CHOOSE(WEEKDAY(A144,2),"Montag","Dienstag","Mittwoch","Donnerstag","Freitag","Samstag","Sonntag"))</f>
        <v/>
      </c>
      <c r="C144" s="29">
        <f>IF($A144="","",COUNTIFS('Urlaubsanträge'!$B$2:$B$201,"&lt;&gt;",'Urlaubsanträge'!$C$2:$C$201,"&lt;="&amp;$A144,'Urlaubsanträge'!$D$2:$D$201,"&gt;="&amp;$A144,'Urlaubsanträge'!$E$2:$E$201,"Genehmigt"))</f>
        <v/>
      </c>
      <c r="D144" s="29">
        <f>IF($A144="","",COUNTIFS('Urlaubsanträge'!$B$2:$B$201,"&lt;&gt;",'Urlaubsanträge'!$C$2:$C$201,"&lt;="&amp;$A144,'Urlaubsanträge'!$D$2:$D$201,"&gt;="&amp;$A144,'Urlaubsanträge'!$E$2:$E$201,"Beantragt"))</f>
        <v/>
      </c>
      <c r="E144" s="29">
        <f>IF($A144="","",COUNTIFS('Urlaubsanträge'!$B$2:$B$201,"&lt;&gt;",'Urlaubsanträge'!$C$2:$C$201,"&lt;="&amp;$A144,'Urlaubsanträge'!$D$2:$D$201,"&gt;="&amp;$A144,'Urlaubsanträge'!$E$2:$E$201,"Genehmigt",'Urlaubsanträge'!$G$2:$G$201,Einstellungen!$D$2))</f>
        <v/>
      </c>
      <c r="F144" s="29">
        <f>IF($A144="","",COUNTIFS('Urlaubsanträge'!$B$2:$B$201,"&lt;&gt;",'Urlaubsanträge'!$C$2:$C$201,"&lt;="&amp;$A144,'Urlaubsanträge'!$D$2:$D$201,"&gt;="&amp;$A144,'Urlaubsanträge'!$E$2:$E$201,"Genehmigt",'Urlaubsanträge'!$G$2:$G$201,Einstellungen!$D$3))</f>
        <v/>
      </c>
      <c r="G144" s="29">
        <f>IF($A144="","",COUNTIFS('Urlaubsanträge'!$B$2:$B$201,"&lt;&gt;",'Urlaubsanträge'!$C$2:$C$201,"&lt;="&amp;$A144,'Urlaubsanträge'!$D$2:$D$201,"&gt;="&amp;$A144,'Urlaubsanträge'!$E$2:$E$201,"Genehmigt",'Urlaubsanträge'!$G$2:$G$201,Einstellungen!$D$4))</f>
        <v/>
      </c>
      <c r="H144" s="29">
        <f>IF($A144="","",COUNTIFS('Urlaubsanträge'!$B$2:$B$201,"&lt;&gt;",'Urlaubsanträge'!$C$2:$C$201,"&lt;="&amp;$A144,'Urlaubsanträge'!$D$2:$D$201,"&gt;="&amp;$A144,'Urlaubsanträge'!$E$2:$E$201,"Genehmigt",'Urlaubsanträge'!$G$2:$G$201,Einstellungen!$D$5))</f>
        <v/>
      </c>
      <c r="I144" s="18">
        <f>IF($A144="","",IF(OR(E144&gt;Einstellungen!$B$5,F144&gt;Einstellungen!$B$6,G144&gt;Einstellungen!$B$7,H144&gt;Einstellungen!$B$8),"Grenzwert überschritten",""))</f>
        <v/>
      </c>
    </row>
    <row r="145">
      <c r="A145" s="34">
        <f>IF(OR(Einstellungen!$B$2="",Einstellungen!$B$3=""),"",IF(ROW()-5&lt;=Einstellungen!$B$3-Einstellungen!$B$2+1,Einstellungen!$B$2+ROW()-6,""))</f>
        <v/>
      </c>
      <c r="B145" s="22">
        <f>IF(A145="","",CHOOSE(WEEKDAY(A145,2),"Montag","Dienstag","Mittwoch","Donnerstag","Freitag","Samstag","Sonntag"))</f>
        <v/>
      </c>
      <c r="C145" s="29">
        <f>IF($A145="","",COUNTIFS('Urlaubsanträge'!$B$2:$B$201,"&lt;&gt;",'Urlaubsanträge'!$C$2:$C$201,"&lt;="&amp;$A145,'Urlaubsanträge'!$D$2:$D$201,"&gt;="&amp;$A145,'Urlaubsanträge'!$E$2:$E$201,"Genehmigt"))</f>
        <v/>
      </c>
      <c r="D145" s="29">
        <f>IF($A145="","",COUNTIFS('Urlaubsanträge'!$B$2:$B$201,"&lt;&gt;",'Urlaubsanträge'!$C$2:$C$201,"&lt;="&amp;$A145,'Urlaubsanträge'!$D$2:$D$201,"&gt;="&amp;$A145,'Urlaubsanträge'!$E$2:$E$201,"Beantragt"))</f>
        <v/>
      </c>
      <c r="E145" s="29">
        <f>IF($A145="","",COUNTIFS('Urlaubsanträge'!$B$2:$B$201,"&lt;&gt;",'Urlaubsanträge'!$C$2:$C$201,"&lt;="&amp;$A145,'Urlaubsanträge'!$D$2:$D$201,"&gt;="&amp;$A145,'Urlaubsanträge'!$E$2:$E$201,"Genehmigt",'Urlaubsanträge'!$G$2:$G$201,Einstellungen!$D$2))</f>
        <v/>
      </c>
      <c r="F145" s="29">
        <f>IF($A145="","",COUNTIFS('Urlaubsanträge'!$B$2:$B$201,"&lt;&gt;",'Urlaubsanträge'!$C$2:$C$201,"&lt;="&amp;$A145,'Urlaubsanträge'!$D$2:$D$201,"&gt;="&amp;$A145,'Urlaubsanträge'!$E$2:$E$201,"Genehmigt",'Urlaubsanträge'!$G$2:$G$201,Einstellungen!$D$3))</f>
        <v/>
      </c>
      <c r="G145" s="29">
        <f>IF($A145="","",COUNTIFS('Urlaubsanträge'!$B$2:$B$201,"&lt;&gt;",'Urlaubsanträge'!$C$2:$C$201,"&lt;="&amp;$A145,'Urlaubsanträge'!$D$2:$D$201,"&gt;="&amp;$A145,'Urlaubsanträge'!$E$2:$E$201,"Genehmigt",'Urlaubsanträge'!$G$2:$G$201,Einstellungen!$D$4))</f>
        <v/>
      </c>
      <c r="H145" s="29">
        <f>IF($A145="","",COUNTIFS('Urlaubsanträge'!$B$2:$B$201,"&lt;&gt;",'Urlaubsanträge'!$C$2:$C$201,"&lt;="&amp;$A145,'Urlaubsanträge'!$D$2:$D$201,"&gt;="&amp;$A145,'Urlaubsanträge'!$E$2:$E$201,"Genehmigt",'Urlaubsanträge'!$G$2:$G$201,Einstellungen!$D$5))</f>
        <v/>
      </c>
      <c r="I145" s="18">
        <f>IF($A145="","",IF(OR(E145&gt;Einstellungen!$B$5,F145&gt;Einstellungen!$B$6,G145&gt;Einstellungen!$B$7,H145&gt;Einstellungen!$B$8),"Grenzwert überschritten",""))</f>
        <v/>
      </c>
    </row>
    <row r="146">
      <c r="A146" s="34">
        <f>IF(OR(Einstellungen!$B$2="",Einstellungen!$B$3=""),"",IF(ROW()-5&lt;=Einstellungen!$B$3-Einstellungen!$B$2+1,Einstellungen!$B$2+ROW()-6,""))</f>
        <v/>
      </c>
      <c r="B146" s="22">
        <f>IF(A146="","",CHOOSE(WEEKDAY(A146,2),"Montag","Dienstag","Mittwoch","Donnerstag","Freitag","Samstag","Sonntag"))</f>
        <v/>
      </c>
      <c r="C146" s="29">
        <f>IF($A146="","",COUNTIFS('Urlaubsanträge'!$B$2:$B$201,"&lt;&gt;",'Urlaubsanträge'!$C$2:$C$201,"&lt;="&amp;$A146,'Urlaubsanträge'!$D$2:$D$201,"&gt;="&amp;$A146,'Urlaubsanträge'!$E$2:$E$201,"Genehmigt"))</f>
        <v/>
      </c>
      <c r="D146" s="29">
        <f>IF($A146="","",COUNTIFS('Urlaubsanträge'!$B$2:$B$201,"&lt;&gt;",'Urlaubsanträge'!$C$2:$C$201,"&lt;="&amp;$A146,'Urlaubsanträge'!$D$2:$D$201,"&gt;="&amp;$A146,'Urlaubsanträge'!$E$2:$E$201,"Beantragt"))</f>
        <v/>
      </c>
      <c r="E146" s="29">
        <f>IF($A146="","",COUNTIFS('Urlaubsanträge'!$B$2:$B$201,"&lt;&gt;",'Urlaubsanträge'!$C$2:$C$201,"&lt;="&amp;$A146,'Urlaubsanträge'!$D$2:$D$201,"&gt;="&amp;$A146,'Urlaubsanträge'!$E$2:$E$201,"Genehmigt",'Urlaubsanträge'!$G$2:$G$201,Einstellungen!$D$2))</f>
        <v/>
      </c>
      <c r="F146" s="29">
        <f>IF($A146="","",COUNTIFS('Urlaubsanträge'!$B$2:$B$201,"&lt;&gt;",'Urlaubsanträge'!$C$2:$C$201,"&lt;="&amp;$A146,'Urlaubsanträge'!$D$2:$D$201,"&gt;="&amp;$A146,'Urlaubsanträge'!$E$2:$E$201,"Genehmigt",'Urlaubsanträge'!$G$2:$G$201,Einstellungen!$D$3))</f>
        <v/>
      </c>
      <c r="G146" s="29">
        <f>IF($A146="","",COUNTIFS('Urlaubsanträge'!$B$2:$B$201,"&lt;&gt;",'Urlaubsanträge'!$C$2:$C$201,"&lt;="&amp;$A146,'Urlaubsanträge'!$D$2:$D$201,"&gt;="&amp;$A146,'Urlaubsanträge'!$E$2:$E$201,"Genehmigt",'Urlaubsanträge'!$G$2:$G$201,Einstellungen!$D$4))</f>
        <v/>
      </c>
      <c r="H146" s="29">
        <f>IF($A146="","",COUNTIFS('Urlaubsanträge'!$B$2:$B$201,"&lt;&gt;",'Urlaubsanträge'!$C$2:$C$201,"&lt;="&amp;$A146,'Urlaubsanträge'!$D$2:$D$201,"&gt;="&amp;$A146,'Urlaubsanträge'!$E$2:$E$201,"Genehmigt",'Urlaubsanträge'!$G$2:$G$201,Einstellungen!$D$5))</f>
        <v/>
      </c>
      <c r="I146" s="18">
        <f>IF($A146="","",IF(OR(E146&gt;Einstellungen!$B$5,F146&gt;Einstellungen!$B$6,G146&gt;Einstellungen!$B$7,H146&gt;Einstellungen!$B$8),"Grenzwert überschritten",""))</f>
        <v/>
      </c>
    </row>
    <row r="147">
      <c r="A147" s="34">
        <f>IF(OR(Einstellungen!$B$2="",Einstellungen!$B$3=""),"",IF(ROW()-5&lt;=Einstellungen!$B$3-Einstellungen!$B$2+1,Einstellungen!$B$2+ROW()-6,""))</f>
        <v/>
      </c>
      <c r="B147" s="22">
        <f>IF(A147="","",CHOOSE(WEEKDAY(A147,2),"Montag","Dienstag","Mittwoch","Donnerstag","Freitag","Samstag","Sonntag"))</f>
        <v/>
      </c>
      <c r="C147" s="29">
        <f>IF($A147="","",COUNTIFS('Urlaubsanträge'!$B$2:$B$201,"&lt;&gt;",'Urlaubsanträge'!$C$2:$C$201,"&lt;="&amp;$A147,'Urlaubsanträge'!$D$2:$D$201,"&gt;="&amp;$A147,'Urlaubsanträge'!$E$2:$E$201,"Genehmigt"))</f>
        <v/>
      </c>
      <c r="D147" s="29">
        <f>IF($A147="","",COUNTIFS('Urlaubsanträge'!$B$2:$B$201,"&lt;&gt;",'Urlaubsanträge'!$C$2:$C$201,"&lt;="&amp;$A147,'Urlaubsanträge'!$D$2:$D$201,"&gt;="&amp;$A147,'Urlaubsanträge'!$E$2:$E$201,"Beantragt"))</f>
        <v/>
      </c>
      <c r="E147" s="29">
        <f>IF($A147="","",COUNTIFS('Urlaubsanträge'!$B$2:$B$201,"&lt;&gt;",'Urlaubsanträge'!$C$2:$C$201,"&lt;="&amp;$A147,'Urlaubsanträge'!$D$2:$D$201,"&gt;="&amp;$A147,'Urlaubsanträge'!$E$2:$E$201,"Genehmigt",'Urlaubsanträge'!$G$2:$G$201,Einstellungen!$D$2))</f>
        <v/>
      </c>
      <c r="F147" s="29">
        <f>IF($A147="","",COUNTIFS('Urlaubsanträge'!$B$2:$B$201,"&lt;&gt;",'Urlaubsanträge'!$C$2:$C$201,"&lt;="&amp;$A147,'Urlaubsanträge'!$D$2:$D$201,"&gt;="&amp;$A147,'Urlaubsanträge'!$E$2:$E$201,"Genehmigt",'Urlaubsanträge'!$G$2:$G$201,Einstellungen!$D$3))</f>
        <v/>
      </c>
      <c r="G147" s="29">
        <f>IF($A147="","",COUNTIFS('Urlaubsanträge'!$B$2:$B$201,"&lt;&gt;",'Urlaubsanträge'!$C$2:$C$201,"&lt;="&amp;$A147,'Urlaubsanträge'!$D$2:$D$201,"&gt;="&amp;$A147,'Urlaubsanträge'!$E$2:$E$201,"Genehmigt",'Urlaubsanträge'!$G$2:$G$201,Einstellungen!$D$4))</f>
        <v/>
      </c>
      <c r="H147" s="29">
        <f>IF($A147="","",COUNTIFS('Urlaubsanträge'!$B$2:$B$201,"&lt;&gt;",'Urlaubsanträge'!$C$2:$C$201,"&lt;="&amp;$A147,'Urlaubsanträge'!$D$2:$D$201,"&gt;="&amp;$A147,'Urlaubsanträge'!$E$2:$E$201,"Genehmigt",'Urlaubsanträge'!$G$2:$G$201,Einstellungen!$D$5))</f>
        <v/>
      </c>
      <c r="I147" s="18">
        <f>IF($A147="","",IF(OR(E147&gt;Einstellungen!$B$5,F147&gt;Einstellungen!$B$6,G147&gt;Einstellungen!$B$7,H147&gt;Einstellungen!$B$8),"Grenzwert überschritten",""))</f>
        <v/>
      </c>
    </row>
    <row r="148">
      <c r="A148" s="34">
        <f>IF(OR(Einstellungen!$B$2="",Einstellungen!$B$3=""),"",IF(ROW()-5&lt;=Einstellungen!$B$3-Einstellungen!$B$2+1,Einstellungen!$B$2+ROW()-6,""))</f>
        <v/>
      </c>
      <c r="B148" s="22">
        <f>IF(A148="","",CHOOSE(WEEKDAY(A148,2),"Montag","Dienstag","Mittwoch","Donnerstag","Freitag","Samstag","Sonntag"))</f>
        <v/>
      </c>
      <c r="C148" s="29">
        <f>IF($A148="","",COUNTIFS('Urlaubsanträge'!$B$2:$B$201,"&lt;&gt;",'Urlaubsanträge'!$C$2:$C$201,"&lt;="&amp;$A148,'Urlaubsanträge'!$D$2:$D$201,"&gt;="&amp;$A148,'Urlaubsanträge'!$E$2:$E$201,"Genehmigt"))</f>
        <v/>
      </c>
      <c r="D148" s="29">
        <f>IF($A148="","",COUNTIFS('Urlaubsanträge'!$B$2:$B$201,"&lt;&gt;",'Urlaubsanträge'!$C$2:$C$201,"&lt;="&amp;$A148,'Urlaubsanträge'!$D$2:$D$201,"&gt;="&amp;$A148,'Urlaubsanträge'!$E$2:$E$201,"Beantragt"))</f>
        <v/>
      </c>
      <c r="E148" s="29">
        <f>IF($A148="","",COUNTIFS('Urlaubsanträge'!$B$2:$B$201,"&lt;&gt;",'Urlaubsanträge'!$C$2:$C$201,"&lt;="&amp;$A148,'Urlaubsanträge'!$D$2:$D$201,"&gt;="&amp;$A148,'Urlaubsanträge'!$E$2:$E$201,"Genehmigt",'Urlaubsanträge'!$G$2:$G$201,Einstellungen!$D$2))</f>
        <v/>
      </c>
      <c r="F148" s="29">
        <f>IF($A148="","",COUNTIFS('Urlaubsanträge'!$B$2:$B$201,"&lt;&gt;",'Urlaubsanträge'!$C$2:$C$201,"&lt;="&amp;$A148,'Urlaubsanträge'!$D$2:$D$201,"&gt;="&amp;$A148,'Urlaubsanträge'!$E$2:$E$201,"Genehmigt",'Urlaubsanträge'!$G$2:$G$201,Einstellungen!$D$3))</f>
        <v/>
      </c>
      <c r="G148" s="29">
        <f>IF($A148="","",COUNTIFS('Urlaubsanträge'!$B$2:$B$201,"&lt;&gt;",'Urlaubsanträge'!$C$2:$C$201,"&lt;="&amp;$A148,'Urlaubsanträge'!$D$2:$D$201,"&gt;="&amp;$A148,'Urlaubsanträge'!$E$2:$E$201,"Genehmigt",'Urlaubsanträge'!$G$2:$G$201,Einstellungen!$D$4))</f>
        <v/>
      </c>
      <c r="H148" s="29">
        <f>IF($A148="","",COUNTIFS('Urlaubsanträge'!$B$2:$B$201,"&lt;&gt;",'Urlaubsanträge'!$C$2:$C$201,"&lt;="&amp;$A148,'Urlaubsanträge'!$D$2:$D$201,"&gt;="&amp;$A148,'Urlaubsanträge'!$E$2:$E$201,"Genehmigt",'Urlaubsanträge'!$G$2:$G$201,Einstellungen!$D$5))</f>
        <v/>
      </c>
      <c r="I148" s="18">
        <f>IF($A148="","",IF(OR(E148&gt;Einstellungen!$B$5,F148&gt;Einstellungen!$B$6,G148&gt;Einstellungen!$B$7,H148&gt;Einstellungen!$B$8),"Grenzwert überschritten",""))</f>
        <v/>
      </c>
    </row>
    <row r="149">
      <c r="A149" s="34">
        <f>IF(OR(Einstellungen!$B$2="",Einstellungen!$B$3=""),"",IF(ROW()-5&lt;=Einstellungen!$B$3-Einstellungen!$B$2+1,Einstellungen!$B$2+ROW()-6,""))</f>
        <v/>
      </c>
      <c r="B149" s="22">
        <f>IF(A149="","",CHOOSE(WEEKDAY(A149,2),"Montag","Dienstag","Mittwoch","Donnerstag","Freitag","Samstag","Sonntag"))</f>
        <v/>
      </c>
      <c r="C149" s="29">
        <f>IF($A149="","",COUNTIFS('Urlaubsanträge'!$B$2:$B$201,"&lt;&gt;",'Urlaubsanträge'!$C$2:$C$201,"&lt;="&amp;$A149,'Urlaubsanträge'!$D$2:$D$201,"&gt;="&amp;$A149,'Urlaubsanträge'!$E$2:$E$201,"Genehmigt"))</f>
        <v/>
      </c>
      <c r="D149" s="29">
        <f>IF($A149="","",COUNTIFS('Urlaubsanträge'!$B$2:$B$201,"&lt;&gt;",'Urlaubsanträge'!$C$2:$C$201,"&lt;="&amp;$A149,'Urlaubsanträge'!$D$2:$D$201,"&gt;="&amp;$A149,'Urlaubsanträge'!$E$2:$E$201,"Beantragt"))</f>
        <v/>
      </c>
      <c r="E149" s="29">
        <f>IF($A149="","",COUNTIFS('Urlaubsanträge'!$B$2:$B$201,"&lt;&gt;",'Urlaubsanträge'!$C$2:$C$201,"&lt;="&amp;$A149,'Urlaubsanträge'!$D$2:$D$201,"&gt;="&amp;$A149,'Urlaubsanträge'!$E$2:$E$201,"Genehmigt",'Urlaubsanträge'!$G$2:$G$201,Einstellungen!$D$2))</f>
        <v/>
      </c>
      <c r="F149" s="29">
        <f>IF($A149="","",COUNTIFS('Urlaubsanträge'!$B$2:$B$201,"&lt;&gt;",'Urlaubsanträge'!$C$2:$C$201,"&lt;="&amp;$A149,'Urlaubsanträge'!$D$2:$D$201,"&gt;="&amp;$A149,'Urlaubsanträge'!$E$2:$E$201,"Genehmigt",'Urlaubsanträge'!$G$2:$G$201,Einstellungen!$D$3))</f>
        <v/>
      </c>
      <c r="G149" s="29">
        <f>IF($A149="","",COUNTIFS('Urlaubsanträge'!$B$2:$B$201,"&lt;&gt;",'Urlaubsanträge'!$C$2:$C$201,"&lt;="&amp;$A149,'Urlaubsanträge'!$D$2:$D$201,"&gt;="&amp;$A149,'Urlaubsanträge'!$E$2:$E$201,"Genehmigt",'Urlaubsanträge'!$G$2:$G$201,Einstellungen!$D$4))</f>
        <v/>
      </c>
      <c r="H149" s="29">
        <f>IF($A149="","",COUNTIFS('Urlaubsanträge'!$B$2:$B$201,"&lt;&gt;",'Urlaubsanträge'!$C$2:$C$201,"&lt;="&amp;$A149,'Urlaubsanträge'!$D$2:$D$201,"&gt;="&amp;$A149,'Urlaubsanträge'!$E$2:$E$201,"Genehmigt",'Urlaubsanträge'!$G$2:$G$201,Einstellungen!$D$5))</f>
        <v/>
      </c>
      <c r="I149" s="18">
        <f>IF($A149="","",IF(OR(E149&gt;Einstellungen!$B$5,F149&gt;Einstellungen!$B$6,G149&gt;Einstellungen!$B$7,H149&gt;Einstellungen!$B$8),"Grenzwert überschritten",""))</f>
        <v/>
      </c>
    </row>
    <row r="150">
      <c r="A150" s="34">
        <f>IF(OR(Einstellungen!$B$2="",Einstellungen!$B$3=""),"",IF(ROW()-5&lt;=Einstellungen!$B$3-Einstellungen!$B$2+1,Einstellungen!$B$2+ROW()-6,""))</f>
        <v/>
      </c>
      <c r="B150" s="22">
        <f>IF(A150="","",CHOOSE(WEEKDAY(A150,2),"Montag","Dienstag","Mittwoch","Donnerstag","Freitag","Samstag","Sonntag"))</f>
        <v/>
      </c>
      <c r="C150" s="29">
        <f>IF($A150="","",COUNTIFS('Urlaubsanträge'!$B$2:$B$201,"&lt;&gt;",'Urlaubsanträge'!$C$2:$C$201,"&lt;="&amp;$A150,'Urlaubsanträge'!$D$2:$D$201,"&gt;="&amp;$A150,'Urlaubsanträge'!$E$2:$E$201,"Genehmigt"))</f>
        <v/>
      </c>
      <c r="D150" s="29">
        <f>IF($A150="","",COUNTIFS('Urlaubsanträge'!$B$2:$B$201,"&lt;&gt;",'Urlaubsanträge'!$C$2:$C$201,"&lt;="&amp;$A150,'Urlaubsanträge'!$D$2:$D$201,"&gt;="&amp;$A150,'Urlaubsanträge'!$E$2:$E$201,"Beantragt"))</f>
        <v/>
      </c>
      <c r="E150" s="29">
        <f>IF($A150="","",COUNTIFS('Urlaubsanträge'!$B$2:$B$201,"&lt;&gt;",'Urlaubsanträge'!$C$2:$C$201,"&lt;="&amp;$A150,'Urlaubsanträge'!$D$2:$D$201,"&gt;="&amp;$A150,'Urlaubsanträge'!$E$2:$E$201,"Genehmigt",'Urlaubsanträge'!$G$2:$G$201,Einstellungen!$D$2))</f>
        <v/>
      </c>
      <c r="F150" s="29">
        <f>IF($A150="","",COUNTIFS('Urlaubsanträge'!$B$2:$B$201,"&lt;&gt;",'Urlaubsanträge'!$C$2:$C$201,"&lt;="&amp;$A150,'Urlaubsanträge'!$D$2:$D$201,"&gt;="&amp;$A150,'Urlaubsanträge'!$E$2:$E$201,"Genehmigt",'Urlaubsanträge'!$G$2:$G$201,Einstellungen!$D$3))</f>
        <v/>
      </c>
      <c r="G150" s="29">
        <f>IF($A150="","",COUNTIFS('Urlaubsanträge'!$B$2:$B$201,"&lt;&gt;",'Urlaubsanträge'!$C$2:$C$201,"&lt;="&amp;$A150,'Urlaubsanträge'!$D$2:$D$201,"&gt;="&amp;$A150,'Urlaubsanträge'!$E$2:$E$201,"Genehmigt",'Urlaubsanträge'!$G$2:$G$201,Einstellungen!$D$4))</f>
        <v/>
      </c>
      <c r="H150" s="29">
        <f>IF($A150="","",COUNTIFS('Urlaubsanträge'!$B$2:$B$201,"&lt;&gt;",'Urlaubsanträge'!$C$2:$C$201,"&lt;="&amp;$A150,'Urlaubsanträge'!$D$2:$D$201,"&gt;="&amp;$A150,'Urlaubsanträge'!$E$2:$E$201,"Genehmigt",'Urlaubsanträge'!$G$2:$G$201,Einstellungen!$D$5))</f>
        <v/>
      </c>
      <c r="I150" s="18">
        <f>IF($A150="","",IF(OR(E150&gt;Einstellungen!$B$5,F150&gt;Einstellungen!$B$6,G150&gt;Einstellungen!$B$7,H150&gt;Einstellungen!$B$8),"Grenzwert überschritten",""))</f>
        <v/>
      </c>
    </row>
    <row r="151">
      <c r="A151" s="34">
        <f>IF(OR(Einstellungen!$B$2="",Einstellungen!$B$3=""),"",IF(ROW()-5&lt;=Einstellungen!$B$3-Einstellungen!$B$2+1,Einstellungen!$B$2+ROW()-6,""))</f>
        <v/>
      </c>
      <c r="B151" s="22">
        <f>IF(A151="","",CHOOSE(WEEKDAY(A151,2),"Montag","Dienstag","Mittwoch","Donnerstag","Freitag","Samstag","Sonntag"))</f>
        <v/>
      </c>
      <c r="C151" s="29">
        <f>IF($A151="","",COUNTIFS('Urlaubsanträge'!$B$2:$B$201,"&lt;&gt;",'Urlaubsanträge'!$C$2:$C$201,"&lt;="&amp;$A151,'Urlaubsanträge'!$D$2:$D$201,"&gt;="&amp;$A151,'Urlaubsanträge'!$E$2:$E$201,"Genehmigt"))</f>
        <v/>
      </c>
      <c r="D151" s="29">
        <f>IF($A151="","",COUNTIFS('Urlaubsanträge'!$B$2:$B$201,"&lt;&gt;",'Urlaubsanträge'!$C$2:$C$201,"&lt;="&amp;$A151,'Urlaubsanträge'!$D$2:$D$201,"&gt;="&amp;$A151,'Urlaubsanträge'!$E$2:$E$201,"Beantragt"))</f>
        <v/>
      </c>
      <c r="E151" s="29">
        <f>IF($A151="","",COUNTIFS('Urlaubsanträge'!$B$2:$B$201,"&lt;&gt;",'Urlaubsanträge'!$C$2:$C$201,"&lt;="&amp;$A151,'Urlaubsanträge'!$D$2:$D$201,"&gt;="&amp;$A151,'Urlaubsanträge'!$E$2:$E$201,"Genehmigt",'Urlaubsanträge'!$G$2:$G$201,Einstellungen!$D$2))</f>
        <v/>
      </c>
      <c r="F151" s="29">
        <f>IF($A151="","",COUNTIFS('Urlaubsanträge'!$B$2:$B$201,"&lt;&gt;",'Urlaubsanträge'!$C$2:$C$201,"&lt;="&amp;$A151,'Urlaubsanträge'!$D$2:$D$201,"&gt;="&amp;$A151,'Urlaubsanträge'!$E$2:$E$201,"Genehmigt",'Urlaubsanträge'!$G$2:$G$201,Einstellungen!$D$3))</f>
        <v/>
      </c>
      <c r="G151" s="29">
        <f>IF($A151="","",COUNTIFS('Urlaubsanträge'!$B$2:$B$201,"&lt;&gt;",'Urlaubsanträge'!$C$2:$C$201,"&lt;="&amp;$A151,'Urlaubsanträge'!$D$2:$D$201,"&gt;="&amp;$A151,'Urlaubsanträge'!$E$2:$E$201,"Genehmigt",'Urlaubsanträge'!$G$2:$G$201,Einstellungen!$D$4))</f>
        <v/>
      </c>
      <c r="H151" s="29">
        <f>IF($A151="","",COUNTIFS('Urlaubsanträge'!$B$2:$B$201,"&lt;&gt;",'Urlaubsanträge'!$C$2:$C$201,"&lt;="&amp;$A151,'Urlaubsanträge'!$D$2:$D$201,"&gt;="&amp;$A151,'Urlaubsanträge'!$E$2:$E$201,"Genehmigt",'Urlaubsanträge'!$G$2:$G$201,Einstellungen!$D$5))</f>
        <v/>
      </c>
      <c r="I151" s="18">
        <f>IF($A151="","",IF(OR(E151&gt;Einstellungen!$B$5,F151&gt;Einstellungen!$B$6,G151&gt;Einstellungen!$B$7,H151&gt;Einstellungen!$B$8),"Grenzwert überschritten",""))</f>
        <v/>
      </c>
    </row>
    <row r="152">
      <c r="A152" s="34">
        <f>IF(OR(Einstellungen!$B$2="",Einstellungen!$B$3=""),"",IF(ROW()-5&lt;=Einstellungen!$B$3-Einstellungen!$B$2+1,Einstellungen!$B$2+ROW()-6,""))</f>
        <v/>
      </c>
      <c r="B152" s="22">
        <f>IF(A152="","",CHOOSE(WEEKDAY(A152,2),"Montag","Dienstag","Mittwoch","Donnerstag","Freitag","Samstag","Sonntag"))</f>
        <v/>
      </c>
      <c r="C152" s="29">
        <f>IF($A152="","",COUNTIFS('Urlaubsanträge'!$B$2:$B$201,"&lt;&gt;",'Urlaubsanträge'!$C$2:$C$201,"&lt;="&amp;$A152,'Urlaubsanträge'!$D$2:$D$201,"&gt;="&amp;$A152,'Urlaubsanträge'!$E$2:$E$201,"Genehmigt"))</f>
        <v/>
      </c>
      <c r="D152" s="29">
        <f>IF($A152="","",COUNTIFS('Urlaubsanträge'!$B$2:$B$201,"&lt;&gt;",'Urlaubsanträge'!$C$2:$C$201,"&lt;="&amp;$A152,'Urlaubsanträge'!$D$2:$D$201,"&gt;="&amp;$A152,'Urlaubsanträge'!$E$2:$E$201,"Beantragt"))</f>
        <v/>
      </c>
      <c r="E152" s="29">
        <f>IF($A152="","",COUNTIFS('Urlaubsanträge'!$B$2:$B$201,"&lt;&gt;",'Urlaubsanträge'!$C$2:$C$201,"&lt;="&amp;$A152,'Urlaubsanträge'!$D$2:$D$201,"&gt;="&amp;$A152,'Urlaubsanträge'!$E$2:$E$201,"Genehmigt",'Urlaubsanträge'!$G$2:$G$201,Einstellungen!$D$2))</f>
        <v/>
      </c>
      <c r="F152" s="29">
        <f>IF($A152="","",COUNTIFS('Urlaubsanträge'!$B$2:$B$201,"&lt;&gt;",'Urlaubsanträge'!$C$2:$C$201,"&lt;="&amp;$A152,'Urlaubsanträge'!$D$2:$D$201,"&gt;="&amp;$A152,'Urlaubsanträge'!$E$2:$E$201,"Genehmigt",'Urlaubsanträge'!$G$2:$G$201,Einstellungen!$D$3))</f>
        <v/>
      </c>
      <c r="G152" s="29">
        <f>IF($A152="","",COUNTIFS('Urlaubsanträge'!$B$2:$B$201,"&lt;&gt;",'Urlaubsanträge'!$C$2:$C$201,"&lt;="&amp;$A152,'Urlaubsanträge'!$D$2:$D$201,"&gt;="&amp;$A152,'Urlaubsanträge'!$E$2:$E$201,"Genehmigt",'Urlaubsanträge'!$G$2:$G$201,Einstellungen!$D$4))</f>
        <v/>
      </c>
      <c r="H152" s="29">
        <f>IF($A152="","",COUNTIFS('Urlaubsanträge'!$B$2:$B$201,"&lt;&gt;",'Urlaubsanträge'!$C$2:$C$201,"&lt;="&amp;$A152,'Urlaubsanträge'!$D$2:$D$201,"&gt;="&amp;$A152,'Urlaubsanträge'!$E$2:$E$201,"Genehmigt",'Urlaubsanträge'!$G$2:$G$201,Einstellungen!$D$5))</f>
        <v/>
      </c>
      <c r="I152" s="18">
        <f>IF($A152="","",IF(OR(E152&gt;Einstellungen!$B$5,F152&gt;Einstellungen!$B$6,G152&gt;Einstellungen!$B$7,H152&gt;Einstellungen!$B$8),"Grenzwert überschritten",""))</f>
        <v/>
      </c>
    </row>
    <row r="153">
      <c r="A153" s="34">
        <f>IF(OR(Einstellungen!$B$2="",Einstellungen!$B$3=""),"",IF(ROW()-5&lt;=Einstellungen!$B$3-Einstellungen!$B$2+1,Einstellungen!$B$2+ROW()-6,""))</f>
        <v/>
      </c>
      <c r="B153" s="22">
        <f>IF(A153="","",CHOOSE(WEEKDAY(A153,2),"Montag","Dienstag","Mittwoch","Donnerstag","Freitag","Samstag","Sonntag"))</f>
        <v/>
      </c>
      <c r="C153" s="29">
        <f>IF($A153="","",COUNTIFS('Urlaubsanträge'!$B$2:$B$201,"&lt;&gt;",'Urlaubsanträge'!$C$2:$C$201,"&lt;="&amp;$A153,'Urlaubsanträge'!$D$2:$D$201,"&gt;="&amp;$A153,'Urlaubsanträge'!$E$2:$E$201,"Genehmigt"))</f>
        <v/>
      </c>
      <c r="D153" s="29">
        <f>IF($A153="","",COUNTIFS('Urlaubsanträge'!$B$2:$B$201,"&lt;&gt;",'Urlaubsanträge'!$C$2:$C$201,"&lt;="&amp;$A153,'Urlaubsanträge'!$D$2:$D$201,"&gt;="&amp;$A153,'Urlaubsanträge'!$E$2:$E$201,"Beantragt"))</f>
        <v/>
      </c>
      <c r="E153" s="29">
        <f>IF($A153="","",COUNTIFS('Urlaubsanträge'!$B$2:$B$201,"&lt;&gt;",'Urlaubsanträge'!$C$2:$C$201,"&lt;="&amp;$A153,'Urlaubsanträge'!$D$2:$D$201,"&gt;="&amp;$A153,'Urlaubsanträge'!$E$2:$E$201,"Genehmigt",'Urlaubsanträge'!$G$2:$G$201,Einstellungen!$D$2))</f>
        <v/>
      </c>
      <c r="F153" s="29">
        <f>IF($A153="","",COUNTIFS('Urlaubsanträge'!$B$2:$B$201,"&lt;&gt;",'Urlaubsanträge'!$C$2:$C$201,"&lt;="&amp;$A153,'Urlaubsanträge'!$D$2:$D$201,"&gt;="&amp;$A153,'Urlaubsanträge'!$E$2:$E$201,"Genehmigt",'Urlaubsanträge'!$G$2:$G$201,Einstellungen!$D$3))</f>
        <v/>
      </c>
      <c r="G153" s="29">
        <f>IF($A153="","",COUNTIFS('Urlaubsanträge'!$B$2:$B$201,"&lt;&gt;",'Urlaubsanträge'!$C$2:$C$201,"&lt;="&amp;$A153,'Urlaubsanträge'!$D$2:$D$201,"&gt;="&amp;$A153,'Urlaubsanträge'!$E$2:$E$201,"Genehmigt",'Urlaubsanträge'!$G$2:$G$201,Einstellungen!$D$4))</f>
        <v/>
      </c>
      <c r="H153" s="29">
        <f>IF($A153="","",COUNTIFS('Urlaubsanträge'!$B$2:$B$201,"&lt;&gt;",'Urlaubsanträge'!$C$2:$C$201,"&lt;="&amp;$A153,'Urlaubsanträge'!$D$2:$D$201,"&gt;="&amp;$A153,'Urlaubsanträge'!$E$2:$E$201,"Genehmigt",'Urlaubsanträge'!$G$2:$G$201,Einstellungen!$D$5))</f>
        <v/>
      </c>
      <c r="I153" s="18">
        <f>IF($A153="","",IF(OR(E153&gt;Einstellungen!$B$5,F153&gt;Einstellungen!$B$6,G153&gt;Einstellungen!$B$7,H153&gt;Einstellungen!$B$8),"Grenzwert überschritten",""))</f>
        <v/>
      </c>
    </row>
    <row r="154">
      <c r="A154" s="34">
        <f>IF(OR(Einstellungen!$B$2="",Einstellungen!$B$3=""),"",IF(ROW()-5&lt;=Einstellungen!$B$3-Einstellungen!$B$2+1,Einstellungen!$B$2+ROW()-6,""))</f>
        <v/>
      </c>
      <c r="B154" s="22">
        <f>IF(A154="","",CHOOSE(WEEKDAY(A154,2),"Montag","Dienstag","Mittwoch","Donnerstag","Freitag","Samstag","Sonntag"))</f>
        <v/>
      </c>
      <c r="C154" s="29">
        <f>IF($A154="","",COUNTIFS('Urlaubsanträge'!$B$2:$B$201,"&lt;&gt;",'Urlaubsanträge'!$C$2:$C$201,"&lt;="&amp;$A154,'Urlaubsanträge'!$D$2:$D$201,"&gt;="&amp;$A154,'Urlaubsanträge'!$E$2:$E$201,"Genehmigt"))</f>
        <v/>
      </c>
      <c r="D154" s="29">
        <f>IF($A154="","",COUNTIFS('Urlaubsanträge'!$B$2:$B$201,"&lt;&gt;",'Urlaubsanträge'!$C$2:$C$201,"&lt;="&amp;$A154,'Urlaubsanträge'!$D$2:$D$201,"&gt;="&amp;$A154,'Urlaubsanträge'!$E$2:$E$201,"Beantragt"))</f>
        <v/>
      </c>
      <c r="E154" s="29">
        <f>IF($A154="","",COUNTIFS('Urlaubsanträge'!$B$2:$B$201,"&lt;&gt;",'Urlaubsanträge'!$C$2:$C$201,"&lt;="&amp;$A154,'Urlaubsanträge'!$D$2:$D$201,"&gt;="&amp;$A154,'Urlaubsanträge'!$E$2:$E$201,"Genehmigt",'Urlaubsanträge'!$G$2:$G$201,Einstellungen!$D$2))</f>
        <v/>
      </c>
      <c r="F154" s="29">
        <f>IF($A154="","",COUNTIFS('Urlaubsanträge'!$B$2:$B$201,"&lt;&gt;",'Urlaubsanträge'!$C$2:$C$201,"&lt;="&amp;$A154,'Urlaubsanträge'!$D$2:$D$201,"&gt;="&amp;$A154,'Urlaubsanträge'!$E$2:$E$201,"Genehmigt",'Urlaubsanträge'!$G$2:$G$201,Einstellungen!$D$3))</f>
        <v/>
      </c>
      <c r="G154" s="29">
        <f>IF($A154="","",COUNTIFS('Urlaubsanträge'!$B$2:$B$201,"&lt;&gt;",'Urlaubsanträge'!$C$2:$C$201,"&lt;="&amp;$A154,'Urlaubsanträge'!$D$2:$D$201,"&gt;="&amp;$A154,'Urlaubsanträge'!$E$2:$E$201,"Genehmigt",'Urlaubsanträge'!$G$2:$G$201,Einstellungen!$D$4))</f>
        <v/>
      </c>
      <c r="H154" s="29">
        <f>IF($A154="","",COUNTIFS('Urlaubsanträge'!$B$2:$B$201,"&lt;&gt;",'Urlaubsanträge'!$C$2:$C$201,"&lt;="&amp;$A154,'Urlaubsanträge'!$D$2:$D$201,"&gt;="&amp;$A154,'Urlaubsanträge'!$E$2:$E$201,"Genehmigt",'Urlaubsanträge'!$G$2:$G$201,Einstellungen!$D$5))</f>
        <v/>
      </c>
      <c r="I154" s="18">
        <f>IF($A154="","",IF(OR(E154&gt;Einstellungen!$B$5,F154&gt;Einstellungen!$B$6,G154&gt;Einstellungen!$B$7,H154&gt;Einstellungen!$B$8),"Grenzwert überschritten",""))</f>
        <v/>
      </c>
    </row>
    <row r="155">
      <c r="A155" s="34">
        <f>IF(OR(Einstellungen!$B$2="",Einstellungen!$B$3=""),"",IF(ROW()-5&lt;=Einstellungen!$B$3-Einstellungen!$B$2+1,Einstellungen!$B$2+ROW()-6,""))</f>
        <v/>
      </c>
      <c r="B155" s="22">
        <f>IF(A155="","",CHOOSE(WEEKDAY(A155,2),"Montag","Dienstag","Mittwoch","Donnerstag","Freitag","Samstag","Sonntag"))</f>
        <v/>
      </c>
      <c r="C155" s="29">
        <f>IF($A155="","",COUNTIFS('Urlaubsanträge'!$B$2:$B$201,"&lt;&gt;",'Urlaubsanträge'!$C$2:$C$201,"&lt;="&amp;$A155,'Urlaubsanträge'!$D$2:$D$201,"&gt;="&amp;$A155,'Urlaubsanträge'!$E$2:$E$201,"Genehmigt"))</f>
        <v/>
      </c>
      <c r="D155" s="29">
        <f>IF($A155="","",COUNTIFS('Urlaubsanträge'!$B$2:$B$201,"&lt;&gt;",'Urlaubsanträge'!$C$2:$C$201,"&lt;="&amp;$A155,'Urlaubsanträge'!$D$2:$D$201,"&gt;="&amp;$A155,'Urlaubsanträge'!$E$2:$E$201,"Beantragt"))</f>
        <v/>
      </c>
      <c r="E155" s="29">
        <f>IF($A155="","",COUNTIFS('Urlaubsanträge'!$B$2:$B$201,"&lt;&gt;",'Urlaubsanträge'!$C$2:$C$201,"&lt;="&amp;$A155,'Urlaubsanträge'!$D$2:$D$201,"&gt;="&amp;$A155,'Urlaubsanträge'!$E$2:$E$201,"Genehmigt",'Urlaubsanträge'!$G$2:$G$201,Einstellungen!$D$2))</f>
        <v/>
      </c>
      <c r="F155" s="29">
        <f>IF($A155="","",COUNTIFS('Urlaubsanträge'!$B$2:$B$201,"&lt;&gt;",'Urlaubsanträge'!$C$2:$C$201,"&lt;="&amp;$A155,'Urlaubsanträge'!$D$2:$D$201,"&gt;="&amp;$A155,'Urlaubsanträge'!$E$2:$E$201,"Genehmigt",'Urlaubsanträge'!$G$2:$G$201,Einstellungen!$D$3))</f>
        <v/>
      </c>
      <c r="G155" s="29">
        <f>IF($A155="","",COUNTIFS('Urlaubsanträge'!$B$2:$B$201,"&lt;&gt;",'Urlaubsanträge'!$C$2:$C$201,"&lt;="&amp;$A155,'Urlaubsanträge'!$D$2:$D$201,"&gt;="&amp;$A155,'Urlaubsanträge'!$E$2:$E$201,"Genehmigt",'Urlaubsanträge'!$G$2:$G$201,Einstellungen!$D$4))</f>
        <v/>
      </c>
      <c r="H155" s="29">
        <f>IF($A155="","",COUNTIFS('Urlaubsanträge'!$B$2:$B$201,"&lt;&gt;",'Urlaubsanträge'!$C$2:$C$201,"&lt;="&amp;$A155,'Urlaubsanträge'!$D$2:$D$201,"&gt;="&amp;$A155,'Urlaubsanträge'!$E$2:$E$201,"Genehmigt",'Urlaubsanträge'!$G$2:$G$201,Einstellungen!$D$5))</f>
        <v/>
      </c>
      <c r="I155" s="18">
        <f>IF($A155="","",IF(OR(E155&gt;Einstellungen!$B$5,F155&gt;Einstellungen!$B$6,G155&gt;Einstellungen!$B$7,H155&gt;Einstellungen!$B$8),"Grenzwert überschritten",""))</f>
        <v/>
      </c>
    </row>
    <row r="156">
      <c r="A156" s="34">
        <f>IF(OR(Einstellungen!$B$2="",Einstellungen!$B$3=""),"",IF(ROW()-5&lt;=Einstellungen!$B$3-Einstellungen!$B$2+1,Einstellungen!$B$2+ROW()-6,""))</f>
        <v/>
      </c>
      <c r="B156" s="22">
        <f>IF(A156="","",CHOOSE(WEEKDAY(A156,2),"Montag","Dienstag","Mittwoch","Donnerstag","Freitag","Samstag","Sonntag"))</f>
        <v/>
      </c>
      <c r="C156" s="29">
        <f>IF($A156="","",COUNTIFS('Urlaubsanträge'!$B$2:$B$201,"&lt;&gt;",'Urlaubsanträge'!$C$2:$C$201,"&lt;="&amp;$A156,'Urlaubsanträge'!$D$2:$D$201,"&gt;="&amp;$A156,'Urlaubsanträge'!$E$2:$E$201,"Genehmigt"))</f>
        <v/>
      </c>
      <c r="D156" s="29">
        <f>IF($A156="","",COUNTIFS('Urlaubsanträge'!$B$2:$B$201,"&lt;&gt;",'Urlaubsanträge'!$C$2:$C$201,"&lt;="&amp;$A156,'Urlaubsanträge'!$D$2:$D$201,"&gt;="&amp;$A156,'Urlaubsanträge'!$E$2:$E$201,"Beantragt"))</f>
        <v/>
      </c>
      <c r="E156" s="29">
        <f>IF($A156="","",COUNTIFS('Urlaubsanträge'!$B$2:$B$201,"&lt;&gt;",'Urlaubsanträge'!$C$2:$C$201,"&lt;="&amp;$A156,'Urlaubsanträge'!$D$2:$D$201,"&gt;="&amp;$A156,'Urlaubsanträge'!$E$2:$E$201,"Genehmigt",'Urlaubsanträge'!$G$2:$G$201,Einstellungen!$D$2))</f>
        <v/>
      </c>
      <c r="F156" s="29">
        <f>IF($A156="","",COUNTIFS('Urlaubsanträge'!$B$2:$B$201,"&lt;&gt;",'Urlaubsanträge'!$C$2:$C$201,"&lt;="&amp;$A156,'Urlaubsanträge'!$D$2:$D$201,"&gt;="&amp;$A156,'Urlaubsanträge'!$E$2:$E$201,"Genehmigt",'Urlaubsanträge'!$G$2:$G$201,Einstellungen!$D$3))</f>
        <v/>
      </c>
      <c r="G156" s="29">
        <f>IF($A156="","",COUNTIFS('Urlaubsanträge'!$B$2:$B$201,"&lt;&gt;",'Urlaubsanträge'!$C$2:$C$201,"&lt;="&amp;$A156,'Urlaubsanträge'!$D$2:$D$201,"&gt;="&amp;$A156,'Urlaubsanträge'!$E$2:$E$201,"Genehmigt",'Urlaubsanträge'!$G$2:$G$201,Einstellungen!$D$4))</f>
        <v/>
      </c>
      <c r="H156" s="29">
        <f>IF($A156="","",COUNTIFS('Urlaubsanträge'!$B$2:$B$201,"&lt;&gt;",'Urlaubsanträge'!$C$2:$C$201,"&lt;="&amp;$A156,'Urlaubsanträge'!$D$2:$D$201,"&gt;="&amp;$A156,'Urlaubsanträge'!$E$2:$E$201,"Genehmigt",'Urlaubsanträge'!$G$2:$G$201,Einstellungen!$D$5))</f>
        <v/>
      </c>
      <c r="I156" s="18">
        <f>IF($A156="","",IF(OR(E156&gt;Einstellungen!$B$5,F156&gt;Einstellungen!$B$6,G156&gt;Einstellungen!$B$7,H156&gt;Einstellungen!$B$8),"Grenzwert überschritten",""))</f>
        <v/>
      </c>
    </row>
    <row r="157">
      <c r="A157" s="34">
        <f>IF(OR(Einstellungen!$B$2="",Einstellungen!$B$3=""),"",IF(ROW()-5&lt;=Einstellungen!$B$3-Einstellungen!$B$2+1,Einstellungen!$B$2+ROW()-6,""))</f>
        <v/>
      </c>
      <c r="B157" s="22">
        <f>IF(A157="","",CHOOSE(WEEKDAY(A157,2),"Montag","Dienstag","Mittwoch","Donnerstag","Freitag","Samstag","Sonntag"))</f>
        <v/>
      </c>
      <c r="C157" s="29">
        <f>IF($A157="","",COUNTIFS('Urlaubsanträge'!$B$2:$B$201,"&lt;&gt;",'Urlaubsanträge'!$C$2:$C$201,"&lt;="&amp;$A157,'Urlaubsanträge'!$D$2:$D$201,"&gt;="&amp;$A157,'Urlaubsanträge'!$E$2:$E$201,"Genehmigt"))</f>
        <v/>
      </c>
      <c r="D157" s="29">
        <f>IF($A157="","",COUNTIFS('Urlaubsanträge'!$B$2:$B$201,"&lt;&gt;",'Urlaubsanträge'!$C$2:$C$201,"&lt;="&amp;$A157,'Urlaubsanträge'!$D$2:$D$201,"&gt;="&amp;$A157,'Urlaubsanträge'!$E$2:$E$201,"Beantragt"))</f>
        <v/>
      </c>
      <c r="E157" s="29">
        <f>IF($A157="","",COUNTIFS('Urlaubsanträge'!$B$2:$B$201,"&lt;&gt;",'Urlaubsanträge'!$C$2:$C$201,"&lt;="&amp;$A157,'Urlaubsanträge'!$D$2:$D$201,"&gt;="&amp;$A157,'Urlaubsanträge'!$E$2:$E$201,"Genehmigt",'Urlaubsanträge'!$G$2:$G$201,Einstellungen!$D$2))</f>
        <v/>
      </c>
      <c r="F157" s="29">
        <f>IF($A157="","",COUNTIFS('Urlaubsanträge'!$B$2:$B$201,"&lt;&gt;",'Urlaubsanträge'!$C$2:$C$201,"&lt;="&amp;$A157,'Urlaubsanträge'!$D$2:$D$201,"&gt;="&amp;$A157,'Urlaubsanträge'!$E$2:$E$201,"Genehmigt",'Urlaubsanträge'!$G$2:$G$201,Einstellungen!$D$3))</f>
        <v/>
      </c>
      <c r="G157" s="29">
        <f>IF($A157="","",COUNTIFS('Urlaubsanträge'!$B$2:$B$201,"&lt;&gt;",'Urlaubsanträge'!$C$2:$C$201,"&lt;="&amp;$A157,'Urlaubsanträge'!$D$2:$D$201,"&gt;="&amp;$A157,'Urlaubsanträge'!$E$2:$E$201,"Genehmigt",'Urlaubsanträge'!$G$2:$G$201,Einstellungen!$D$4))</f>
        <v/>
      </c>
      <c r="H157" s="29">
        <f>IF($A157="","",COUNTIFS('Urlaubsanträge'!$B$2:$B$201,"&lt;&gt;",'Urlaubsanträge'!$C$2:$C$201,"&lt;="&amp;$A157,'Urlaubsanträge'!$D$2:$D$201,"&gt;="&amp;$A157,'Urlaubsanträge'!$E$2:$E$201,"Genehmigt",'Urlaubsanträge'!$G$2:$G$201,Einstellungen!$D$5))</f>
        <v/>
      </c>
      <c r="I157" s="18">
        <f>IF($A157="","",IF(OR(E157&gt;Einstellungen!$B$5,F157&gt;Einstellungen!$B$6,G157&gt;Einstellungen!$B$7,H157&gt;Einstellungen!$B$8),"Grenzwert überschritten",""))</f>
        <v/>
      </c>
    </row>
    <row r="158">
      <c r="A158" s="34">
        <f>IF(OR(Einstellungen!$B$2="",Einstellungen!$B$3=""),"",IF(ROW()-5&lt;=Einstellungen!$B$3-Einstellungen!$B$2+1,Einstellungen!$B$2+ROW()-6,""))</f>
        <v/>
      </c>
      <c r="B158" s="22">
        <f>IF(A158="","",CHOOSE(WEEKDAY(A158,2),"Montag","Dienstag","Mittwoch","Donnerstag","Freitag","Samstag","Sonntag"))</f>
        <v/>
      </c>
      <c r="C158" s="29">
        <f>IF($A158="","",COUNTIFS('Urlaubsanträge'!$B$2:$B$201,"&lt;&gt;",'Urlaubsanträge'!$C$2:$C$201,"&lt;="&amp;$A158,'Urlaubsanträge'!$D$2:$D$201,"&gt;="&amp;$A158,'Urlaubsanträge'!$E$2:$E$201,"Genehmigt"))</f>
        <v/>
      </c>
      <c r="D158" s="29">
        <f>IF($A158="","",COUNTIFS('Urlaubsanträge'!$B$2:$B$201,"&lt;&gt;",'Urlaubsanträge'!$C$2:$C$201,"&lt;="&amp;$A158,'Urlaubsanträge'!$D$2:$D$201,"&gt;="&amp;$A158,'Urlaubsanträge'!$E$2:$E$201,"Beantragt"))</f>
        <v/>
      </c>
      <c r="E158" s="29">
        <f>IF($A158="","",COUNTIFS('Urlaubsanträge'!$B$2:$B$201,"&lt;&gt;",'Urlaubsanträge'!$C$2:$C$201,"&lt;="&amp;$A158,'Urlaubsanträge'!$D$2:$D$201,"&gt;="&amp;$A158,'Urlaubsanträge'!$E$2:$E$201,"Genehmigt",'Urlaubsanträge'!$G$2:$G$201,Einstellungen!$D$2))</f>
        <v/>
      </c>
      <c r="F158" s="29">
        <f>IF($A158="","",COUNTIFS('Urlaubsanträge'!$B$2:$B$201,"&lt;&gt;",'Urlaubsanträge'!$C$2:$C$201,"&lt;="&amp;$A158,'Urlaubsanträge'!$D$2:$D$201,"&gt;="&amp;$A158,'Urlaubsanträge'!$E$2:$E$201,"Genehmigt",'Urlaubsanträge'!$G$2:$G$201,Einstellungen!$D$3))</f>
        <v/>
      </c>
      <c r="G158" s="29">
        <f>IF($A158="","",COUNTIFS('Urlaubsanträge'!$B$2:$B$201,"&lt;&gt;",'Urlaubsanträge'!$C$2:$C$201,"&lt;="&amp;$A158,'Urlaubsanträge'!$D$2:$D$201,"&gt;="&amp;$A158,'Urlaubsanträge'!$E$2:$E$201,"Genehmigt",'Urlaubsanträge'!$G$2:$G$201,Einstellungen!$D$4))</f>
        <v/>
      </c>
      <c r="H158" s="29">
        <f>IF($A158="","",COUNTIFS('Urlaubsanträge'!$B$2:$B$201,"&lt;&gt;",'Urlaubsanträge'!$C$2:$C$201,"&lt;="&amp;$A158,'Urlaubsanträge'!$D$2:$D$201,"&gt;="&amp;$A158,'Urlaubsanträge'!$E$2:$E$201,"Genehmigt",'Urlaubsanträge'!$G$2:$G$201,Einstellungen!$D$5))</f>
        <v/>
      </c>
      <c r="I158" s="18">
        <f>IF($A158="","",IF(OR(E158&gt;Einstellungen!$B$5,F158&gt;Einstellungen!$B$6,G158&gt;Einstellungen!$B$7,H158&gt;Einstellungen!$B$8),"Grenzwert überschritten",""))</f>
        <v/>
      </c>
    </row>
    <row r="159">
      <c r="A159" s="34">
        <f>IF(OR(Einstellungen!$B$2="",Einstellungen!$B$3=""),"",IF(ROW()-5&lt;=Einstellungen!$B$3-Einstellungen!$B$2+1,Einstellungen!$B$2+ROW()-6,""))</f>
        <v/>
      </c>
      <c r="B159" s="22">
        <f>IF(A159="","",CHOOSE(WEEKDAY(A159,2),"Montag","Dienstag","Mittwoch","Donnerstag","Freitag","Samstag","Sonntag"))</f>
        <v/>
      </c>
      <c r="C159" s="29">
        <f>IF($A159="","",COUNTIFS('Urlaubsanträge'!$B$2:$B$201,"&lt;&gt;",'Urlaubsanträge'!$C$2:$C$201,"&lt;="&amp;$A159,'Urlaubsanträge'!$D$2:$D$201,"&gt;="&amp;$A159,'Urlaubsanträge'!$E$2:$E$201,"Genehmigt"))</f>
        <v/>
      </c>
      <c r="D159" s="29">
        <f>IF($A159="","",COUNTIFS('Urlaubsanträge'!$B$2:$B$201,"&lt;&gt;",'Urlaubsanträge'!$C$2:$C$201,"&lt;="&amp;$A159,'Urlaubsanträge'!$D$2:$D$201,"&gt;="&amp;$A159,'Urlaubsanträge'!$E$2:$E$201,"Beantragt"))</f>
        <v/>
      </c>
      <c r="E159" s="29">
        <f>IF($A159="","",COUNTIFS('Urlaubsanträge'!$B$2:$B$201,"&lt;&gt;",'Urlaubsanträge'!$C$2:$C$201,"&lt;="&amp;$A159,'Urlaubsanträge'!$D$2:$D$201,"&gt;="&amp;$A159,'Urlaubsanträge'!$E$2:$E$201,"Genehmigt",'Urlaubsanträge'!$G$2:$G$201,Einstellungen!$D$2))</f>
        <v/>
      </c>
      <c r="F159" s="29">
        <f>IF($A159="","",COUNTIFS('Urlaubsanträge'!$B$2:$B$201,"&lt;&gt;",'Urlaubsanträge'!$C$2:$C$201,"&lt;="&amp;$A159,'Urlaubsanträge'!$D$2:$D$201,"&gt;="&amp;$A159,'Urlaubsanträge'!$E$2:$E$201,"Genehmigt",'Urlaubsanträge'!$G$2:$G$201,Einstellungen!$D$3))</f>
        <v/>
      </c>
      <c r="G159" s="29">
        <f>IF($A159="","",COUNTIFS('Urlaubsanträge'!$B$2:$B$201,"&lt;&gt;",'Urlaubsanträge'!$C$2:$C$201,"&lt;="&amp;$A159,'Urlaubsanträge'!$D$2:$D$201,"&gt;="&amp;$A159,'Urlaubsanträge'!$E$2:$E$201,"Genehmigt",'Urlaubsanträge'!$G$2:$G$201,Einstellungen!$D$4))</f>
        <v/>
      </c>
      <c r="H159" s="29">
        <f>IF($A159="","",COUNTIFS('Urlaubsanträge'!$B$2:$B$201,"&lt;&gt;",'Urlaubsanträge'!$C$2:$C$201,"&lt;="&amp;$A159,'Urlaubsanträge'!$D$2:$D$201,"&gt;="&amp;$A159,'Urlaubsanträge'!$E$2:$E$201,"Genehmigt",'Urlaubsanträge'!$G$2:$G$201,Einstellungen!$D$5))</f>
        <v/>
      </c>
      <c r="I159" s="18">
        <f>IF($A159="","",IF(OR(E159&gt;Einstellungen!$B$5,F159&gt;Einstellungen!$B$6,G159&gt;Einstellungen!$B$7,H159&gt;Einstellungen!$B$8),"Grenzwert überschritten",""))</f>
        <v/>
      </c>
    </row>
    <row r="160">
      <c r="A160" s="34">
        <f>IF(OR(Einstellungen!$B$2="",Einstellungen!$B$3=""),"",IF(ROW()-5&lt;=Einstellungen!$B$3-Einstellungen!$B$2+1,Einstellungen!$B$2+ROW()-6,""))</f>
        <v/>
      </c>
      <c r="B160" s="22">
        <f>IF(A160="","",CHOOSE(WEEKDAY(A160,2),"Montag","Dienstag","Mittwoch","Donnerstag","Freitag","Samstag","Sonntag"))</f>
        <v/>
      </c>
      <c r="C160" s="29">
        <f>IF($A160="","",COUNTIFS('Urlaubsanträge'!$B$2:$B$201,"&lt;&gt;",'Urlaubsanträge'!$C$2:$C$201,"&lt;="&amp;$A160,'Urlaubsanträge'!$D$2:$D$201,"&gt;="&amp;$A160,'Urlaubsanträge'!$E$2:$E$201,"Genehmigt"))</f>
        <v/>
      </c>
      <c r="D160" s="29">
        <f>IF($A160="","",COUNTIFS('Urlaubsanträge'!$B$2:$B$201,"&lt;&gt;",'Urlaubsanträge'!$C$2:$C$201,"&lt;="&amp;$A160,'Urlaubsanträge'!$D$2:$D$201,"&gt;="&amp;$A160,'Urlaubsanträge'!$E$2:$E$201,"Beantragt"))</f>
        <v/>
      </c>
      <c r="E160" s="29">
        <f>IF($A160="","",COUNTIFS('Urlaubsanträge'!$B$2:$B$201,"&lt;&gt;",'Urlaubsanträge'!$C$2:$C$201,"&lt;="&amp;$A160,'Urlaubsanträge'!$D$2:$D$201,"&gt;="&amp;$A160,'Urlaubsanträge'!$E$2:$E$201,"Genehmigt",'Urlaubsanträge'!$G$2:$G$201,Einstellungen!$D$2))</f>
        <v/>
      </c>
      <c r="F160" s="29">
        <f>IF($A160="","",COUNTIFS('Urlaubsanträge'!$B$2:$B$201,"&lt;&gt;",'Urlaubsanträge'!$C$2:$C$201,"&lt;="&amp;$A160,'Urlaubsanträge'!$D$2:$D$201,"&gt;="&amp;$A160,'Urlaubsanträge'!$E$2:$E$201,"Genehmigt",'Urlaubsanträge'!$G$2:$G$201,Einstellungen!$D$3))</f>
        <v/>
      </c>
      <c r="G160" s="29">
        <f>IF($A160="","",COUNTIFS('Urlaubsanträge'!$B$2:$B$201,"&lt;&gt;",'Urlaubsanträge'!$C$2:$C$201,"&lt;="&amp;$A160,'Urlaubsanträge'!$D$2:$D$201,"&gt;="&amp;$A160,'Urlaubsanträge'!$E$2:$E$201,"Genehmigt",'Urlaubsanträge'!$G$2:$G$201,Einstellungen!$D$4))</f>
        <v/>
      </c>
      <c r="H160" s="29">
        <f>IF($A160="","",COUNTIFS('Urlaubsanträge'!$B$2:$B$201,"&lt;&gt;",'Urlaubsanträge'!$C$2:$C$201,"&lt;="&amp;$A160,'Urlaubsanträge'!$D$2:$D$201,"&gt;="&amp;$A160,'Urlaubsanträge'!$E$2:$E$201,"Genehmigt",'Urlaubsanträge'!$G$2:$G$201,Einstellungen!$D$5))</f>
        <v/>
      </c>
      <c r="I160" s="18">
        <f>IF($A160="","",IF(OR(E160&gt;Einstellungen!$B$5,F160&gt;Einstellungen!$B$6,G160&gt;Einstellungen!$B$7,H160&gt;Einstellungen!$B$8),"Grenzwert überschritten",""))</f>
        <v/>
      </c>
    </row>
    <row r="161">
      <c r="A161" s="34">
        <f>IF(OR(Einstellungen!$B$2="",Einstellungen!$B$3=""),"",IF(ROW()-5&lt;=Einstellungen!$B$3-Einstellungen!$B$2+1,Einstellungen!$B$2+ROW()-6,""))</f>
        <v/>
      </c>
      <c r="B161" s="22">
        <f>IF(A161="","",CHOOSE(WEEKDAY(A161,2),"Montag","Dienstag","Mittwoch","Donnerstag","Freitag","Samstag","Sonntag"))</f>
        <v/>
      </c>
      <c r="C161" s="29">
        <f>IF($A161="","",COUNTIFS('Urlaubsanträge'!$B$2:$B$201,"&lt;&gt;",'Urlaubsanträge'!$C$2:$C$201,"&lt;="&amp;$A161,'Urlaubsanträge'!$D$2:$D$201,"&gt;="&amp;$A161,'Urlaubsanträge'!$E$2:$E$201,"Genehmigt"))</f>
        <v/>
      </c>
      <c r="D161" s="29">
        <f>IF($A161="","",COUNTIFS('Urlaubsanträge'!$B$2:$B$201,"&lt;&gt;",'Urlaubsanträge'!$C$2:$C$201,"&lt;="&amp;$A161,'Urlaubsanträge'!$D$2:$D$201,"&gt;="&amp;$A161,'Urlaubsanträge'!$E$2:$E$201,"Beantragt"))</f>
        <v/>
      </c>
      <c r="E161" s="29">
        <f>IF($A161="","",COUNTIFS('Urlaubsanträge'!$B$2:$B$201,"&lt;&gt;",'Urlaubsanträge'!$C$2:$C$201,"&lt;="&amp;$A161,'Urlaubsanträge'!$D$2:$D$201,"&gt;="&amp;$A161,'Urlaubsanträge'!$E$2:$E$201,"Genehmigt",'Urlaubsanträge'!$G$2:$G$201,Einstellungen!$D$2))</f>
        <v/>
      </c>
      <c r="F161" s="29">
        <f>IF($A161="","",COUNTIFS('Urlaubsanträge'!$B$2:$B$201,"&lt;&gt;",'Urlaubsanträge'!$C$2:$C$201,"&lt;="&amp;$A161,'Urlaubsanträge'!$D$2:$D$201,"&gt;="&amp;$A161,'Urlaubsanträge'!$E$2:$E$201,"Genehmigt",'Urlaubsanträge'!$G$2:$G$201,Einstellungen!$D$3))</f>
        <v/>
      </c>
      <c r="G161" s="29">
        <f>IF($A161="","",COUNTIFS('Urlaubsanträge'!$B$2:$B$201,"&lt;&gt;",'Urlaubsanträge'!$C$2:$C$201,"&lt;="&amp;$A161,'Urlaubsanträge'!$D$2:$D$201,"&gt;="&amp;$A161,'Urlaubsanträge'!$E$2:$E$201,"Genehmigt",'Urlaubsanträge'!$G$2:$G$201,Einstellungen!$D$4))</f>
        <v/>
      </c>
      <c r="H161" s="29">
        <f>IF($A161="","",COUNTIFS('Urlaubsanträge'!$B$2:$B$201,"&lt;&gt;",'Urlaubsanträge'!$C$2:$C$201,"&lt;="&amp;$A161,'Urlaubsanträge'!$D$2:$D$201,"&gt;="&amp;$A161,'Urlaubsanträge'!$E$2:$E$201,"Genehmigt",'Urlaubsanträge'!$G$2:$G$201,Einstellungen!$D$5))</f>
        <v/>
      </c>
      <c r="I161" s="18">
        <f>IF($A161="","",IF(OR(E161&gt;Einstellungen!$B$5,F161&gt;Einstellungen!$B$6,G161&gt;Einstellungen!$B$7,H161&gt;Einstellungen!$B$8),"Grenzwert überschritten",""))</f>
        <v/>
      </c>
    </row>
    <row r="162">
      <c r="A162" s="34">
        <f>IF(OR(Einstellungen!$B$2="",Einstellungen!$B$3=""),"",IF(ROW()-5&lt;=Einstellungen!$B$3-Einstellungen!$B$2+1,Einstellungen!$B$2+ROW()-6,""))</f>
        <v/>
      </c>
      <c r="B162" s="22">
        <f>IF(A162="","",CHOOSE(WEEKDAY(A162,2),"Montag","Dienstag","Mittwoch","Donnerstag","Freitag","Samstag","Sonntag"))</f>
        <v/>
      </c>
      <c r="C162" s="29">
        <f>IF($A162="","",COUNTIFS('Urlaubsanträge'!$B$2:$B$201,"&lt;&gt;",'Urlaubsanträge'!$C$2:$C$201,"&lt;="&amp;$A162,'Urlaubsanträge'!$D$2:$D$201,"&gt;="&amp;$A162,'Urlaubsanträge'!$E$2:$E$201,"Genehmigt"))</f>
        <v/>
      </c>
      <c r="D162" s="29">
        <f>IF($A162="","",COUNTIFS('Urlaubsanträge'!$B$2:$B$201,"&lt;&gt;",'Urlaubsanträge'!$C$2:$C$201,"&lt;="&amp;$A162,'Urlaubsanträge'!$D$2:$D$201,"&gt;="&amp;$A162,'Urlaubsanträge'!$E$2:$E$201,"Beantragt"))</f>
        <v/>
      </c>
      <c r="E162" s="29">
        <f>IF($A162="","",COUNTIFS('Urlaubsanträge'!$B$2:$B$201,"&lt;&gt;",'Urlaubsanträge'!$C$2:$C$201,"&lt;="&amp;$A162,'Urlaubsanträge'!$D$2:$D$201,"&gt;="&amp;$A162,'Urlaubsanträge'!$E$2:$E$201,"Genehmigt",'Urlaubsanträge'!$G$2:$G$201,Einstellungen!$D$2))</f>
        <v/>
      </c>
      <c r="F162" s="29">
        <f>IF($A162="","",COUNTIFS('Urlaubsanträge'!$B$2:$B$201,"&lt;&gt;",'Urlaubsanträge'!$C$2:$C$201,"&lt;="&amp;$A162,'Urlaubsanträge'!$D$2:$D$201,"&gt;="&amp;$A162,'Urlaubsanträge'!$E$2:$E$201,"Genehmigt",'Urlaubsanträge'!$G$2:$G$201,Einstellungen!$D$3))</f>
        <v/>
      </c>
      <c r="G162" s="29">
        <f>IF($A162="","",COUNTIFS('Urlaubsanträge'!$B$2:$B$201,"&lt;&gt;",'Urlaubsanträge'!$C$2:$C$201,"&lt;="&amp;$A162,'Urlaubsanträge'!$D$2:$D$201,"&gt;="&amp;$A162,'Urlaubsanträge'!$E$2:$E$201,"Genehmigt",'Urlaubsanträge'!$G$2:$G$201,Einstellungen!$D$4))</f>
        <v/>
      </c>
      <c r="H162" s="29">
        <f>IF($A162="","",COUNTIFS('Urlaubsanträge'!$B$2:$B$201,"&lt;&gt;",'Urlaubsanträge'!$C$2:$C$201,"&lt;="&amp;$A162,'Urlaubsanträge'!$D$2:$D$201,"&gt;="&amp;$A162,'Urlaubsanträge'!$E$2:$E$201,"Genehmigt",'Urlaubsanträge'!$G$2:$G$201,Einstellungen!$D$5))</f>
        <v/>
      </c>
      <c r="I162" s="18">
        <f>IF($A162="","",IF(OR(E162&gt;Einstellungen!$B$5,F162&gt;Einstellungen!$B$6,G162&gt;Einstellungen!$B$7,H162&gt;Einstellungen!$B$8),"Grenzwert überschritten",""))</f>
        <v/>
      </c>
    </row>
    <row r="163">
      <c r="A163" s="34">
        <f>IF(OR(Einstellungen!$B$2="",Einstellungen!$B$3=""),"",IF(ROW()-5&lt;=Einstellungen!$B$3-Einstellungen!$B$2+1,Einstellungen!$B$2+ROW()-6,""))</f>
        <v/>
      </c>
      <c r="B163" s="22">
        <f>IF(A163="","",CHOOSE(WEEKDAY(A163,2),"Montag","Dienstag","Mittwoch","Donnerstag","Freitag","Samstag","Sonntag"))</f>
        <v/>
      </c>
      <c r="C163" s="29">
        <f>IF($A163="","",COUNTIFS('Urlaubsanträge'!$B$2:$B$201,"&lt;&gt;",'Urlaubsanträge'!$C$2:$C$201,"&lt;="&amp;$A163,'Urlaubsanträge'!$D$2:$D$201,"&gt;="&amp;$A163,'Urlaubsanträge'!$E$2:$E$201,"Genehmigt"))</f>
        <v/>
      </c>
      <c r="D163" s="29">
        <f>IF($A163="","",COUNTIFS('Urlaubsanträge'!$B$2:$B$201,"&lt;&gt;",'Urlaubsanträge'!$C$2:$C$201,"&lt;="&amp;$A163,'Urlaubsanträge'!$D$2:$D$201,"&gt;="&amp;$A163,'Urlaubsanträge'!$E$2:$E$201,"Beantragt"))</f>
        <v/>
      </c>
      <c r="E163" s="29">
        <f>IF($A163="","",COUNTIFS('Urlaubsanträge'!$B$2:$B$201,"&lt;&gt;",'Urlaubsanträge'!$C$2:$C$201,"&lt;="&amp;$A163,'Urlaubsanträge'!$D$2:$D$201,"&gt;="&amp;$A163,'Urlaubsanträge'!$E$2:$E$201,"Genehmigt",'Urlaubsanträge'!$G$2:$G$201,Einstellungen!$D$2))</f>
        <v/>
      </c>
      <c r="F163" s="29">
        <f>IF($A163="","",COUNTIFS('Urlaubsanträge'!$B$2:$B$201,"&lt;&gt;",'Urlaubsanträge'!$C$2:$C$201,"&lt;="&amp;$A163,'Urlaubsanträge'!$D$2:$D$201,"&gt;="&amp;$A163,'Urlaubsanträge'!$E$2:$E$201,"Genehmigt",'Urlaubsanträge'!$G$2:$G$201,Einstellungen!$D$3))</f>
        <v/>
      </c>
      <c r="G163" s="29">
        <f>IF($A163="","",COUNTIFS('Urlaubsanträge'!$B$2:$B$201,"&lt;&gt;",'Urlaubsanträge'!$C$2:$C$201,"&lt;="&amp;$A163,'Urlaubsanträge'!$D$2:$D$201,"&gt;="&amp;$A163,'Urlaubsanträge'!$E$2:$E$201,"Genehmigt",'Urlaubsanträge'!$G$2:$G$201,Einstellungen!$D$4))</f>
        <v/>
      </c>
      <c r="H163" s="29">
        <f>IF($A163="","",COUNTIFS('Urlaubsanträge'!$B$2:$B$201,"&lt;&gt;",'Urlaubsanträge'!$C$2:$C$201,"&lt;="&amp;$A163,'Urlaubsanträge'!$D$2:$D$201,"&gt;="&amp;$A163,'Urlaubsanträge'!$E$2:$E$201,"Genehmigt",'Urlaubsanträge'!$G$2:$G$201,Einstellungen!$D$5))</f>
        <v/>
      </c>
      <c r="I163" s="18">
        <f>IF($A163="","",IF(OR(E163&gt;Einstellungen!$B$5,F163&gt;Einstellungen!$B$6,G163&gt;Einstellungen!$B$7,H163&gt;Einstellungen!$B$8),"Grenzwert überschritten",""))</f>
        <v/>
      </c>
    </row>
    <row r="164">
      <c r="A164" s="34">
        <f>IF(OR(Einstellungen!$B$2="",Einstellungen!$B$3=""),"",IF(ROW()-5&lt;=Einstellungen!$B$3-Einstellungen!$B$2+1,Einstellungen!$B$2+ROW()-6,""))</f>
        <v/>
      </c>
      <c r="B164" s="22">
        <f>IF(A164="","",CHOOSE(WEEKDAY(A164,2),"Montag","Dienstag","Mittwoch","Donnerstag","Freitag","Samstag","Sonntag"))</f>
        <v/>
      </c>
      <c r="C164" s="29">
        <f>IF($A164="","",COUNTIFS('Urlaubsanträge'!$B$2:$B$201,"&lt;&gt;",'Urlaubsanträge'!$C$2:$C$201,"&lt;="&amp;$A164,'Urlaubsanträge'!$D$2:$D$201,"&gt;="&amp;$A164,'Urlaubsanträge'!$E$2:$E$201,"Genehmigt"))</f>
        <v/>
      </c>
      <c r="D164" s="29">
        <f>IF($A164="","",COUNTIFS('Urlaubsanträge'!$B$2:$B$201,"&lt;&gt;",'Urlaubsanträge'!$C$2:$C$201,"&lt;="&amp;$A164,'Urlaubsanträge'!$D$2:$D$201,"&gt;="&amp;$A164,'Urlaubsanträge'!$E$2:$E$201,"Beantragt"))</f>
        <v/>
      </c>
      <c r="E164" s="29">
        <f>IF($A164="","",COUNTIFS('Urlaubsanträge'!$B$2:$B$201,"&lt;&gt;",'Urlaubsanträge'!$C$2:$C$201,"&lt;="&amp;$A164,'Urlaubsanträge'!$D$2:$D$201,"&gt;="&amp;$A164,'Urlaubsanträge'!$E$2:$E$201,"Genehmigt",'Urlaubsanträge'!$G$2:$G$201,Einstellungen!$D$2))</f>
        <v/>
      </c>
      <c r="F164" s="29">
        <f>IF($A164="","",COUNTIFS('Urlaubsanträge'!$B$2:$B$201,"&lt;&gt;",'Urlaubsanträge'!$C$2:$C$201,"&lt;="&amp;$A164,'Urlaubsanträge'!$D$2:$D$201,"&gt;="&amp;$A164,'Urlaubsanträge'!$E$2:$E$201,"Genehmigt",'Urlaubsanträge'!$G$2:$G$201,Einstellungen!$D$3))</f>
        <v/>
      </c>
      <c r="G164" s="29">
        <f>IF($A164="","",COUNTIFS('Urlaubsanträge'!$B$2:$B$201,"&lt;&gt;",'Urlaubsanträge'!$C$2:$C$201,"&lt;="&amp;$A164,'Urlaubsanträge'!$D$2:$D$201,"&gt;="&amp;$A164,'Urlaubsanträge'!$E$2:$E$201,"Genehmigt",'Urlaubsanträge'!$G$2:$G$201,Einstellungen!$D$4))</f>
        <v/>
      </c>
      <c r="H164" s="29">
        <f>IF($A164="","",COUNTIFS('Urlaubsanträge'!$B$2:$B$201,"&lt;&gt;",'Urlaubsanträge'!$C$2:$C$201,"&lt;="&amp;$A164,'Urlaubsanträge'!$D$2:$D$201,"&gt;="&amp;$A164,'Urlaubsanträge'!$E$2:$E$201,"Genehmigt",'Urlaubsanträge'!$G$2:$G$201,Einstellungen!$D$5))</f>
        <v/>
      </c>
      <c r="I164" s="18">
        <f>IF($A164="","",IF(OR(E164&gt;Einstellungen!$B$5,F164&gt;Einstellungen!$B$6,G164&gt;Einstellungen!$B$7,H164&gt;Einstellungen!$B$8),"Grenzwert überschritten",""))</f>
        <v/>
      </c>
    </row>
    <row r="165">
      <c r="A165" s="34">
        <f>IF(OR(Einstellungen!$B$2="",Einstellungen!$B$3=""),"",IF(ROW()-5&lt;=Einstellungen!$B$3-Einstellungen!$B$2+1,Einstellungen!$B$2+ROW()-6,""))</f>
        <v/>
      </c>
      <c r="B165" s="22">
        <f>IF(A165="","",CHOOSE(WEEKDAY(A165,2),"Montag","Dienstag","Mittwoch","Donnerstag","Freitag","Samstag","Sonntag"))</f>
        <v/>
      </c>
      <c r="C165" s="29">
        <f>IF($A165="","",COUNTIFS('Urlaubsanträge'!$B$2:$B$201,"&lt;&gt;",'Urlaubsanträge'!$C$2:$C$201,"&lt;="&amp;$A165,'Urlaubsanträge'!$D$2:$D$201,"&gt;="&amp;$A165,'Urlaubsanträge'!$E$2:$E$201,"Genehmigt"))</f>
        <v/>
      </c>
      <c r="D165" s="29">
        <f>IF($A165="","",COUNTIFS('Urlaubsanträge'!$B$2:$B$201,"&lt;&gt;",'Urlaubsanträge'!$C$2:$C$201,"&lt;="&amp;$A165,'Urlaubsanträge'!$D$2:$D$201,"&gt;="&amp;$A165,'Urlaubsanträge'!$E$2:$E$201,"Beantragt"))</f>
        <v/>
      </c>
      <c r="E165" s="29">
        <f>IF($A165="","",COUNTIFS('Urlaubsanträge'!$B$2:$B$201,"&lt;&gt;",'Urlaubsanträge'!$C$2:$C$201,"&lt;="&amp;$A165,'Urlaubsanträge'!$D$2:$D$201,"&gt;="&amp;$A165,'Urlaubsanträge'!$E$2:$E$201,"Genehmigt",'Urlaubsanträge'!$G$2:$G$201,Einstellungen!$D$2))</f>
        <v/>
      </c>
      <c r="F165" s="29">
        <f>IF($A165="","",COUNTIFS('Urlaubsanträge'!$B$2:$B$201,"&lt;&gt;",'Urlaubsanträge'!$C$2:$C$201,"&lt;="&amp;$A165,'Urlaubsanträge'!$D$2:$D$201,"&gt;="&amp;$A165,'Urlaubsanträge'!$E$2:$E$201,"Genehmigt",'Urlaubsanträge'!$G$2:$G$201,Einstellungen!$D$3))</f>
        <v/>
      </c>
      <c r="G165" s="29">
        <f>IF($A165="","",COUNTIFS('Urlaubsanträge'!$B$2:$B$201,"&lt;&gt;",'Urlaubsanträge'!$C$2:$C$201,"&lt;="&amp;$A165,'Urlaubsanträge'!$D$2:$D$201,"&gt;="&amp;$A165,'Urlaubsanträge'!$E$2:$E$201,"Genehmigt",'Urlaubsanträge'!$G$2:$G$201,Einstellungen!$D$4))</f>
        <v/>
      </c>
      <c r="H165" s="29">
        <f>IF($A165="","",COUNTIFS('Urlaubsanträge'!$B$2:$B$201,"&lt;&gt;",'Urlaubsanträge'!$C$2:$C$201,"&lt;="&amp;$A165,'Urlaubsanträge'!$D$2:$D$201,"&gt;="&amp;$A165,'Urlaubsanträge'!$E$2:$E$201,"Genehmigt",'Urlaubsanträge'!$G$2:$G$201,Einstellungen!$D$5))</f>
        <v/>
      </c>
      <c r="I165" s="18">
        <f>IF($A165="","",IF(OR(E165&gt;Einstellungen!$B$5,F165&gt;Einstellungen!$B$6,G165&gt;Einstellungen!$B$7,H165&gt;Einstellungen!$B$8),"Grenzwert überschritten",""))</f>
        <v/>
      </c>
    </row>
    <row r="166">
      <c r="A166" s="34">
        <f>IF(OR(Einstellungen!$B$2="",Einstellungen!$B$3=""),"",IF(ROW()-5&lt;=Einstellungen!$B$3-Einstellungen!$B$2+1,Einstellungen!$B$2+ROW()-6,""))</f>
        <v/>
      </c>
      <c r="B166" s="22">
        <f>IF(A166="","",CHOOSE(WEEKDAY(A166,2),"Montag","Dienstag","Mittwoch","Donnerstag","Freitag","Samstag","Sonntag"))</f>
        <v/>
      </c>
      <c r="C166" s="29">
        <f>IF($A166="","",COUNTIFS('Urlaubsanträge'!$B$2:$B$201,"&lt;&gt;",'Urlaubsanträge'!$C$2:$C$201,"&lt;="&amp;$A166,'Urlaubsanträge'!$D$2:$D$201,"&gt;="&amp;$A166,'Urlaubsanträge'!$E$2:$E$201,"Genehmigt"))</f>
        <v/>
      </c>
      <c r="D166" s="29">
        <f>IF($A166="","",COUNTIFS('Urlaubsanträge'!$B$2:$B$201,"&lt;&gt;",'Urlaubsanträge'!$C$2:$C$201,"&lt;="&amp;$A166,'Urlaubsanträge'!$D$2:$D$201,"&gt;="&amp;$A166,'Urlaubsanträge'!$E$2:$E$201,"Beantragt"))</f>
        <v/>
      </c>
      <c r="E166" s="29">
        <f>IF($A166="","",COUNTIFS('Urlaubsanträge'!$B$2:$B$201,"&lt;&gt;",'Urlaubsanträge'!$C$2:$C$201,"&lt;="&amp;$A166,'Urlaubsanträge'!$D$2:$D$201,"&gt;="&amp;$A166,'Urlaubsanträge'!$E$2:$E$201,"Genehmigt",'Urlaubsanträge'!$G$2:$G$201,Einstellungen!$D$2))</f>
        <v/>
      </c>
      <c r="F166" s="29">
        <f>IF($A166="","",COUNTIFS('Urlaubsanträge'!$B$2:$B$201,"&lt;&gt;",'Urlaubsanträge'!$C$2:$C$201,"&lt;="&amp;$A166,'Urlaubsanträge'!$D$2:$D$201,"&gt;="&amp;$A166,'Urlaubsanträge'!$E$2:$E$201,"Genehmigt",'Urlaubsanträge'!$G$2:$G$201,Einstellungen!$D$3))</f>
        <v/>
      </c>
      <c r="G166" s="29">
        <f>IF($A166="","",COUNTIFS('Urlaubsanträge'!$B$2:$B$201,"&lt;&gt;",'Urlaubsanträge'!$C$2:$C$201,"&lt;="&amp;$A166,'Urlaubsanträge'!$D$2:$D$201,"&gt;="&amp;$A166,'Urlaubsanträge'!$E$2:$E$201,"Genehmigt",'Urlaubsanträge'!$G$2:$G$201,Einstellungen!$D$4))</f>
        <v/>
      </c>
      <c r="H166" s="29">
        <f>IF($A166="","",COUNTIFS('Urlaubsanträge'!$B$2:$B$201,"&lt;&gt;",'Urlaubsanträge'!$C$2:$C$201,"&lt;="&amp;$A166,'Urlaubsanträge'!$D$2:$D$201,"&gt;="&amp;$A166,'Urlaubsanträge'!$E$2:$E$201,"Genehmigt",'Urlaubsanträge'!$G$2:$G$201,Einstellungen!$D$5))</f>
        <v/>
      </c>
      <c r="I166" s="18">
        <f>IF($A166="","",IF(OR(E166&gt;Einstellungen!$B$5,F166&gt;Einstellungen!$B$6,G166&gt;Einstellungen!$B$7,H166&gt;Einstellungen!$B$8),"Grenzwert überschritten",""))</f>
        <v/>
      </c>
    </row>
    <row r="167">
      <c r="A167" s="34">
        <f>IF(OR(Einstellungen!$B$2="",Einstellungen!$B$3=""),"",IF(ROW()-5&lt;=Einstellungen!$B$3-Einstellungen!$B$2+1,Einstellungen!$B$2+ROW()-6,""))</f>
        <v/>
      </c>
      <c r="B167" s="22">
        <f>IF(A167="","",CHOOSE(WEEKDAY(A167,2),"Montag","Dienstag","Mittwoch","Donnerstag","Freitag","Samstag","Sonntag"))</f>
        <v/>
      </c>
      <c r="C167" s="29">
        <f>IF($A167="","",COUNTIFS('Urlaubsanträge'!$B$2:$B$201,"&lt;&gt;",'Urlaubsanträge'!$C$2:$C$201,"&lt;="&amp;$A167,'Urlaubsanträge'!$D$2:$D$201,"&gt;="&amp;$A167,'Urlaubsanträge'!$E$2:$E$201,"Genehmigt"))</f>
        <v/>
      </c>
      <c r="D167" s="29">
        <f>IF($A167="","",COUNTIFS('Urlaubsanträge'!$B$2:$B$201,"&lt;&gt;",'Urlaubsanträge'!$C$2:$C$201,"&lt;="&amp;$A167,'Urlaubsanträge'!$D$2:$D$201,"&gt;="&amp;$A167,'Urlaubsanträge'!$E$2:$E$201,"Beantragt"))</f>
        <v/>
      </c>
      <c r="E167" s="29">
        <f>IF($A167="","",COUNTIFS('Urlaubsanträge'!$B$2:$B$201,"&lt;&gt;",'Urlaubsanträge'!$C$2:$C$201,"&lt;="&amp;$A167,'Urlaubsanträge'!$D$2:$D$201,"&gt;="&amp;$A167,'Urlaubsanträge'!$E$2:$E$201,"Genehmigt",'Urlaubsanträge'!$G$2:$G$201,Einstellungen!$D$2))</f>
        <v/>
      </c>
      <c r="F167" s="29">
        <f>IF($A167="","",COUNTIFS('Urlaubsanträge'!$B$2:$B$201,"&lt;&gt;",'Urlaubsanträge'!$C$2:$C$201,"&lt;="&amp;$A167,'Urlaubsanträge'!$D$2:$D$201,"&gt;="&amp;$A167,'Urlaubsanträge'!$E$2:$E$201,"Genehmigt",'Urlaubsanträge'!$G$2:$G$201,Einstellungen!$D$3))</f>
        <v/>
      </c>
      <c r="G167" s="29">
        <f>IF($A167="","",COUNTIFS('Urlaubsanträge'!$B$2:$B$201,"&lt;&gt;",'Urlaubsanträge'!$C$2:$C$201,"&lt;="&amp;$A167,'Urlaubsanträge'!$D$2:$D$201,"&gt;="&amp;$A167,'Urlaubsanträge'!$E$2:$E$201,"Genehmigt",'Urlaubsanträge'!$G$2:$G$201,Einstellungen!$D$4))</f>
        <v/>
      </c>
      <c r="H167" s="29">
        <f>IF($A167="","",COUNTIFS('Urlaubsanträge'!$B$2:$B$201,"&lt;&gt;",'Urlaubsanträge'!$C$2:$C$201,"&lt;="&amp;$A167,'Urlaubsanträge'!$D$2:$D$201,"&gt;="&amp;$A167,'Urlaubsanträge'!$E$2:$E$201,"Genehmigt",'Urlaubsanträge'!$G$2:$G$201,Einstellungen!$D$5))</f>
        <v/>
      </c>
      <c r="I167" s="18">
        <f>IF($A167="","",IF(OR(E167&gt;Einstellungen!$B$5,F167&gt;Einstellungen!$B$6,G167&gt;Einstellungen!$B$7,H167&gt;Einstellungen!$B$8),"Grenzwert überschritten",""))</f>
        <v/>
      </c>
    </row>
    <row r="168">
      <c r="A168" s="34">
        <f>IF(OR(Einstellungen!$B$2="",Einstellungen!$B$3=""),"",IF(ROW()-5&lt;=Einstellungen!$B$3-Einstellungen!$B$2+1,Einstellungen!$B$2+ROW()-6,""))</f>
        <v/>
      </c>
      <c r="B168" s="22">
        <f>IF(A168="","",CHOOSE(WEEKDAY(A168,2),"Montag","Dienstag","Mittwoch","Donnerstag","Freitag","Samstag","Sonntag"))</f>
        <v/>
      </c>
      <c r="C168" s="29">
        <f>IF($A168="","",COUNTIFS('Urlaubsanträge'!$B$2:$B$201,"&lt;&gt;",'Urlaubsanträge'!$C$2:$C$201,"&lt;="&amp;$A168,'Urlaubsanträge'!$D$2:$D$201,"&gt;="&amp;$A168,'Urlaubsanträge'!$E$2:$E$201,"Genehmigt"))</f>
        <v/>
      </c>
      <c r="D168" s="29">
        <f>IF($A168="","",COUNTIFS('Urlaubsanträge'!$B$2:$B$201,"&lt;&gt;",'Urlaubsanträge'!$C$2:$C$201,"&lt;="&amp;$A168,'Urlaubsanträge'!$D$2:$D$201,"&gt;="&amp;$A168,'Urlaubsanträge'!$E$2:$E$201,"Beantragt"))</f>
        <v/>
      </c>
      <c r="E168" s="29">
        <f>IF($A168="","",COUNTIFS('Urlaubsanträge'!$B$2:$B$201,"&lt;&gt;",'Urlaubsanträge'!$C$2:$C$201,"&lt;="&amp;$A168,'Urlaubsanträge'!$D$2:$D$201,"&gt;="&amp;$A168,'Urlaubsanträge'!$E$2:$E$201,"Genehmigt",'Urlaubsanträge'!$G$2:$G$201,Einstellungen!$D$2))</f>
        <v/>
      </c>
      <c r="F168" s="29">
        <f>IF($A168="","",COUNTIFS('Urlaubsanträge'!$B$2:$B$201,"&lt;&gt;",'Urlaubsanträge'!$C$2:$C$201,"&lt;="&amp;$A168,'Urlaubsanträge'!$D$2:$D$201,"&gt;="&amp;$A168,'Urlaubsanträge'!$E$2:$E$201,"Genehmigt",'Urlaubsanträge'!$G$2:$G$201,Einstellungen!$D$3))</f>
        <v/>
      </c>
      <c r="G168" s="29">
        <f>IF($A168="","",COUNTIFS('Urlaubsanträge'!$B$2:$B$201,"&lt;&gt;",'Urlaubsanträge'!$C$2:$C$201,"&lt;="&amp;$A168,'Urlaubsanträge'!$D$2:$D$201,"&gt;="&amp;$A168,'Urlaubsanträge'!$E$2:$E$201,"Genehmigt",'Urlaubsanträge'!$G$2:$G$201,Einstellungen!$D$4))</f>
        <v/>
      </c>
      <c r="H168" s="29">
        <f>IF($A168="","",COUNTIFS('Urlaubsanträge'!$B$2:$B$201,"&lt;&gt;",'Urlaubsanträge'!$C$2:$C$201,"&lt;="&amp;$A168,'Urlaubsanträge'!$D$2:$D$201,"&gt;="&amp;$A168,'Urlaubsanträge'!$E$2:$E$201,"Genehmigt",'Urlaubsanträge'!$G$2:$G$201,Einstellungen!$D$5))</f>
        <v/>
      </c>
      <c r="I168" s="18">
        <f>IF($A168="","",IF(OR(E168&gt;Einstellungen!$B$5,F168&gt;Einstellungen!$B$6,G168&gt;Einstellungen!$B$7,H168&gt;Einstellungen!$B$8),"Grenzwert überschritten",""))</f>
        <v/>
      </c>
    </row>
    <row r="169">
      <c r="A169" s="34">
        <f>IF(OR(Einstellungen!$B$2="",Einstellungen!$B$3=""),"",IF(ROW()-5&lt;=Einstellungen!$B$3-Einstellungen!$B$2+1,Einstellungen!$B$2+ROW()-6,""))</f>
        <v/>
      </c>
      <c r="B169" s="22">
        <f>IF(A169="","",CHOOSE(WEEKDAY(A169,2),"Montag","Dienstag","Mittwoch","Donnerstag","Freitag","Samstag","Sonntag"))</f>
        <v/>
      </c>
      <c r="C169" s="29">
        <f>IF($A169="","",COUNTIFS('Urlaubsanträge'!$B$2:$B$201,"&lt;&gt;",'Urlaubsanträge'!$C$2:$C$201,"&lt;="&amp;$A169,'Urlaubsanträge'!$D$2:$D$201,"&gt;="&amp;$A169,'Urlaubsanträge'!$E$2:$E$201,"Genehmigt"))</f>
        <v/>
      </c>
      <c r="D169" s="29">
        <f>IF($A169="","",COUNTIFS('Urlaubsanträge'!$B$2:$B$201,"&lt;&gt;",'Urlaubsanträge'!$C$2:$C$201,"&lt;="&amp;$A169,'Urlaubsanträge'!$D$2:$D$201,"&gt;="&amp;$A169,'Urlaubsanträge'!$E$2:$E$201,"Beantragt"))</f>
        <v/>
      </c>
      <c r="E169" s="29">
        <f>IF($A169="","",COUNTIFS('Urlaubsanträge'!$B$2:$B$201,"&lt;&gt;",'Urlaubsanträge'!$C$2:$C$201,"&lt;="&amp;$A169,'Urlaubsanträge'!$D$2:$D$201,"&gt;="&amp;$A169,'Urlaubsanträge'!$E$2:$E$201,"Genehmigt",'Urlaubsanträge'!$G$2:$G$201,Einstellungen!$D$2))</f>
        <v/>
      </c>
      <c r="F169" s="29">
        <f>IF($A169="","",COUNTIFS('Urlaubsanträge'!$B$2:$B$201,"&lt;&gt;",'Urlaubsanträge'!$C$2:$C$201,"&lt;="&amp;$A169,'Urlaubsanträge'!$D$2:$D$201,"&gt;="&amp;$A169,'Urlaubsanträge'!$E$2:$E$201,"Genehmigt",'Urlaubsanträge'!$G$2:$G$201,Einstellungen!$D$3))</f>
        <v/>
      </c>
      <c r="G169" s="29">
        <f>IF($A169="","",COUNTIFS('Urlaubsanträge'!$B$2:$B$201,"&lt;&gt;",'Urlaubsanträge'!$C$2:$C$201,"&lt;="&amp;$A169,'Urlaubsanträge'!$D$2:$D$201,"&gt;="&amp;$A169,'Urlaubsanträge'!$E$2:$E$201,"Genehmigt",'Urlaubsanträge'!$G$2:$G$201,Einstellungen!$D$4))</f>
        <v/>
      </c>
      <c r="H169" s="29">
        <f>IF($A169="","",COUNTIFS('Urlaubsanträge'!$B$2:$B$201,"&lt;&gt;",'Urlaubsanträge'!$C$2:$C$201,"&lt;="&amp;$A169,'Urlaubsanträge'!$D$2:$D$201,"&gt;="&amp;$A169,'Urlaubsanträge'!$E$2:$E$201,"Genehmigt",'Urlaubsanträge'!$G$2:$G$201,Einstellungen!$D$5))</f>
        <v/>
      </c>
      <c r="I169" s="18">
        <f>IF($A169="","",IF(OR(E169&gt;Einstellungen!$B$5,F169&gt;Einstellungen!$B$6,G169&gt;Einstellungen!$B$7,H169&gt;Einstellungen!$B$8),"Grenzwert überschritten",""))</f>
        <v/>
      </c>
    </row>
    <row r="170">
      <c r="A170" s="34">
        <f>IF(OR(Einstellungen!$B$2="",Einstellungen!$B$3=""),"",IF(ROW()-5&lt;=Einstellungen!$B$3-Einstellungen!$B$2+1,Einstellungen!$B$2+ROW()-6,""))</f>
        <v/>
      </c>
      <c r="B170" s="22">
        <f>IF(A170="","",CHOOSE(WEEKDAY(A170,2),"Montag","Dienstag","Mittwoch","Donnerstag","Freitag","Samstag","Sonntag"))</f>
        <v/>
      </c>
      <c r="C170" s="29">
        <f>IF($A170="","",COUNTIFS('Urlaubsanträge'!$B$2:$B$201,"&lt;&gt;",'Urlaubsanträge'!$C$2:$C$201,"&lt;="&amp;$A170,'Urlaubsanträge'!$D$2:$D$201,"&gt;="&amp;$A170,'Urlaubsanträge'!$E$2:$E$201,"Genehmigt"))</f>
        <v/>
      </c>
      <c r="D170" s="29">
        <f>IF($A170="","",COUNTIFS('Urlaubsanträge'!$B$2:$B$201,"&lt;&gt;",'Urlaubsanträge'!$C$2:$C$201,"&lt;="&amp;$A170,'Urlaubsanträge'!$D$2:$D$201,"&gt;="&amp;$A170,'Urlaubsanträge'!$E$2:$E$201,"Beantragt"))</f>
        <v/>
      </c>
      <c r="E170" s="29">
        <f>IF($A170="","",COUNTIFS('Urlaubsanträge'!$B$2:$B$201,"&lt;&gt;",'Urlaubsanträge'!$C$2:$C$201,"&lt;="&amp;$A170,'Urlaubsanträge'!$D$2:$D$201,"&gt;="&amp;$A170,'Urlaubsanträge'!$E$2:$E$201,"Genehmigt",'Urlaubsanträge'!$G$2:$G$201,Einstellungen!$D$2))</f>
        <v/>
      </c>
      <c r="F170" s="29">
        <f>IF($A170="","",COUNTIFS('Urlaubsanträge'!$B$2:$B$201,"&lt;&gt;",'Urlaubsanträge'!$C$2:$C$201,"&lt;="&amp;$A170,'Urlaubsanträge'!$D$2:$D$201,"&gt;="&amp;$A170,'Urlaubsanträge'!$E$2:$E$201,"Genehmigt",'Urlaubsanträge'!$G$2:$G$201,Einstellungen!$D$3))</f>
        <v/>
      </c>
      <c r="G170" s="29">
        <f>IF($A170="","",COUNTIFS('Urlaubsanträge'!$B$2:$B$201,"&lt;&gt;",'Urlaubsanträge'!$C$2:$C$201,"&lt;="&amp;$A170,'Urlaubsanträge'!$D$2:$D$201,"&gt;="&amp;$A170,'Urlaubsanträge'!$E$2:$E$201,"Genehmigt",'Urlaubsanträge'!$G$2:$G$201,Einstellungen!$D$4))</f>
        <v/>
      </c>
      <c r="H170" s="29">
        <f>IF($A170="","",COUNTIFS('Urlaubsanträge'!$B$2:$B$201,"&lt;&gt;",'Urlaubsanträge'!$C$2:$C$201,"&lt;="&amp;$A170,'Urlaubsanträge'!$D$2:$D$201,"&gt;="&amp;$A170,'Urlaubsanträge'!$E$2:$E$201,"Genehmigt",'Urlaubsanträge'!$G$2:$G$201,Einstellungen!$D$5))</f>
        <v/>
      </c>
      <c r="I170" s="18">
        <f>IF($A170="","",IF(OR(E170&gt;Einstellungen!$B$5,F170&gt;Einstellungen!$B$6,G170&gt;Einstellungen!$B$7,H170&gt;Einstellungen!$B$8),"Grenzwert überschritten",""))</f>
        <v/>
      </c>
    </row>
    <row r="171">
      <c r="A171" s="34">
        <f>IF(OR(Einstellungen!$B$2="",Einstellungen!$B$3=""),"",IF(ROW()-5&lt;=Einstellungen!$B$3-Einstellungen!$B$2+1,Einstellungen!$B$2+ROW()-6,""))</f>
        <v/>
      </c>
      <c r="B171" s="22">
        <f>IF(A171="","",CHOOSE(WEEKDAY(A171,2),"Montag","Dienstag","Mittwoch","Donnerstag","Freitag","Samstag","Sonntag"))</f>
        <v/>
      </c>
      <c r="C171" s="29">
        <f>IF($A171="","",COUNTIFS('Urlaubsanträge'!$B$2:$B$201,"&lt;&gt;",'Urlaubsanträge'!$C$2:$C$201,"&lt;="&amp;$A171,'Urlaubsanträge'!$D$2:$D$201,"&gt;="&amp;$A171,'Urlaubsanträge'!$E$2:$E$201,"Genehmigt"))</f>
        <v/>
      </c>
      <c r="D171" s="29">
        <f>IF($A171="","",COUNTIFS('Urlaubsanträge'!$B$2:$B$201,"&lt;&gt;",'Urlaubsanträge'!$C$2:$C$201,"&lt;="&amp;$A171,'Urlaubsanträge'!$D$2:$D$201,"&gt;="&amp;$A171,'Urlaubsanträge'!$E$2:$E$201,"Beantragt"))</f>
        <v/>
      </c>
      <c r="E171" s="29">
        <f>IF($A171="","",COUNTIFS('Urlaubsanträge'!$B$2:$B$201,"&lt;&gt;",'Urlaubsanträge'!$C$2:$C$201,"&lt;="&amp;$A171,'Urlaubsanträge'!$D$2:$D$201,"&gt;="&amp;$A171,'Urlaubsanträge'!$E$2:$E$201,"Genehmigt",'Urlaubsanträge'!$G$2:$G$201,Einstellungen!$D$2))</f>
        <v/>
      </c>
      <c r="F171" s="29">
        <f>IF($A171="","",COUNTIFS('Urlaubsanträge'!$B$2:$B$201,"&lt;&gt;",'Urlaubsanträge'!$C$2:$C$201,"&lt;="&amp;$A171,'Urlaubsanträge'!$D$2:$D$201,"&gt;="&amp;$A171,'Urlaubsanträge'!$E$2:$E$201,"Genehmigt",'Urlaubsanträge'!$G$2:$G$201,Einstellungen!$D$3))</f>
        <v/>
      </c>
      <c r="G171" s="29">
        <f>IF($A171="","",COUNTIFS('Urlaubsanträge'!$B$2:$B$201,"&lt;&gt;",'Urlaubsanträge'!$C$2:$C$201,"&lt;="&amp;$A171,'Urlaubsanträge'!$D$2:$D$201,"&gt;="&amp;$A171,'Urlaubsanträge'!$E$2:$E$201,"Genehmigt",'Urlaubsanträge'!$G$2:$G$201,Einstellungen!$D$4))</f>
        <v/>
      </c>
      <c r="H171" s="29">
        <f>IF($A171="","",COUNTIFS('Urlaubsanträge'!$B$2:$B$201,"&lt;&gt;",'Urlaubsanträge'!$C$2:$C$201,"&lt;="&amp;$A171,'Urlaubsanträge'!$D$2:$D$201,"&gt;="&amp;$A171,'Urlaubsanträge'!$E$2:$E$201,"Genehmigt",'Urlaubsanträge'!$G$2:$G$201,Einstellungen!$D$5))</f>
        <v/>
      </c>
      <c r="I171" s="18">
        <f>IF($A171="","",IF(OR(E171&gt;Einstellungen!$B$5,F171&gt;Einstellungen!$B$6,G171&gt;Einstellungen!$B$7,H171&gt;Einstellungen!$B$8),"Grenzwert überschritten",""))</f>
        <v/>
      </c>
    </row>
    <row r="172">
      <c r="A172" s="34">
        <f>IF(OR(Einstellungen!$B$2="",Einstellungen!$B$3=""),"",IF(ROW()-5&lt;=Einstellungen!$B$3-Einstellungen!$B$2+1,Einstellungen!$B$2+ROW()-6,""))</f>
        <v/>
      </c>
      <c r="B172" s="22">
        <f>IF(A172="","",CHOOSE(WEEKDAY(A172,2),"Montag","Dienstag","Mittwoch","Donnerstag","Freitag","Samstag","Sonntag"))</f>
        <v/>
      </c>
      <c r="C172" s="29">
        <f>IF($A172="","",COUNTIFS('Urlaubsanträge'!$B$2:$B$201,"&lt;&gt;",'Urlaubsanträge'!$C$2:$C$201,"&lt;="&amp;$A172,'Urlaubsanträge'!$D$2:$D$201,"&gt;="&amp;$A172,'Urlaubsanträge'!$E$2:$E$201,"Genehmigt"))</f>
        <v/>
      </c>
      <c r="D172" s="29">
        <f>IF($A172="","",COUNTIFS('Urlaubsanträge'!$B$2:$B$201,"&lt;&gt;",'Urlaubsanträge'!$C$2:$C$201,"&lt;="&amp;$A172,'Urlaubsanträge'!$D$2:$D$201,"&gt;="&amp;$A172,'Urlaubsanträge'!$E$2:$E$201,"Beantragt"))</f>
        <v/>
      </c>
      <c r="E172" s="29">
        <f>IF($A172="","",COUNTIFS('Urlaubsanträge'!$B$2:$B$201,"&lt;&gt;",'Urlaubsanträge'!$C$2:$C$201,"&lt;="&amp;$A172,'Urlaubsanträge'!$D$2:$D$201,"&gt;="&amp;$A172,'Urlaubsanträge'!$E$2:$E$201,"Genehmigt",'Urlaubsanträge'!$G$2:$G$201,Einstellungen!$D$2))</f>
        <v/>
      </c>
      <c r="F172" s="29">
        <f>IF($A172="","",COUNTIFS('Urlaubsanträge'!$B$2:$B$201,"&lt;&gt;",'Urlaubsanträge'!$C$2:$C$201,"&lt;="&amp;$A172,'Urlaubsanträge'!$D$2:$D$201,"&gt;="&amp;$A172,'Urlaubsanträge'!$E$2:$E$201,"Genehmigt",'Urlaubsanträge'!$G$2:$G$201,Einstellungen!$D$3))</f>
        <v/>
      </c>
      <c r="G172" s="29">
        <f>IF($A172="","",COUNTIFS('Urlaubsanträge'!$B$2:$B$201,"&lt;&gt;",'Urlaubsanträge'!$C$2:$C$201,"&lt;="&amp;$A172,'Urlaubsanträge'!$D$2:$D$201,"&gt;="&amp;$A172,'Urlaubsanträge'!$E$2:$E$201,"Genehmigt",'Urlaubsanträge'!$G$2:$G$201,Einstellungen!$D$4))</f>
        <v/>
      </c>
      <c r="H172" s="29">
        <f>IF($A172="","",COUNTIFS('Urlaubsanträge'!$B$2:$B$201,"&lt;&gt;",'Urlaubsanträge'!$C$2:$C$201,"&lt;="&amp;$A172,'Urlaubsanträge'!$D$2:$D$201,"&gt;="&amp;$A172,'Urlaubsanträge'!$E$2:$E$201,"Genehmigt",'Urlaubsanträge'!$G$2:$G$201,Einstellungen!$D$5))</f>
        <v/>
      </c>
      <c r="I172" s="18">
        <f>IF($A172="","",IF(OR(E172&gt;Einstellungen!$B$5,F172&gt;Einstellungen!$B$6,G172&gt;Einstellungen!$B$7,H172&gt;Einstellungen!$B$8),"Grenzwert überschritten",""))</f>
        <v/>
      </c>
    </row>
    <row r="173">
      <c r="A173" s="34">
        <f>IF(OR(Einstellungen!$B$2="",Einstellungen!$B$3=""),"",IF(ROW()-5&lt;=Einstellungen!$B$3-Einstellungen!$B$2+1,Einstellungen!$B$2+ROW()-6,""))</f>
        <v/>
      </c>
      <c r="B173" s="22">
        <f>IF(A173="","",CHOOSE(WEEKDAY(A173,2),"Montag","Dienstag","Mittwoch","Donnerstag","Freitag","Samstag","Sonntag"))</f>
        <v/>
      </c>
      <c r="C173" s="29">
        <f>IF($A173="","",COUNTIFS('Urlaubsanträge'!$B$2:$B$201,"&lt;&gt;",'Urlaubsanträge'!$C$2:$C$201,"&lt;="&amp;$A173,'Urlaubsanträge'!$D$2:$D$201,"&gt;="&amp;$A173,'Urlaubsanträge'!$E$2:$E$201,"Genehmigt"))</f>
        <v/>
      </c>
      <c r="D173" s="29">
        <f>IF($A173="","",COUNTIFS('Urlaubsanträge'!$B$2:$B$201,"&lt;&gt;",'Urlaubsanträge'!$C$2:$C$201,"&lt;="&amp;$A173,'Urlaubsanträge'!$D$2:$D$201,"&gt;="&amp;$A173,'Urlaubsanträge'!$E$2:$E$201,"Beantragt"))</f>
        <v/>
      </c>
      <c r="E173" s="29">
        <f>IF($A173="","",COUNTIFS('Urlaubsanträge'!$B$2:$B$201,"&lt;&gt;",'Urlaubsanträge'!$C$2:$C$201,"&lt;="&amp;$A173,'Urlaubsanträge'!$D$2:$D$201,"&gt;="&amp;$A173,'Urlaubsanträge'!$E$2:$E$201,"Genehmigt",'Urlaubsanträge'!$G$2:$G$201,Einstellungen!$D$2))</f>
        <v/>
      </c>
      <c r="F173" s="29">
        <f>IF($A173="","",COUNTIFS('Urlaubsanträge'!$B$2:$B$201,"&lt;&gt;",'Urlaubsanträge'!$C$2:$C$201,"&lt;="&amp;$A173,'Urlaubsanträge'!$D$2:$D$201,"&gt;="&amp;$A173,'Urlaubsanträge'!$E$2:$E$201,"Genehmigt",'Urlaubsanträge'!$G$2:$G$201,Einstellungen!$D$3))</f>
        <v/>
      </c>
      <c r="G173" s="29">
        <f>IF($A173="","",COUNTIFS('Urlaubsanträge'!$B$2:$B$201,"&lt;&gt;",'Urlaubsanträge'!$C$2:$C$201,"&lt;="&amp;$A173,'Urlaubsanträge'!$D$2:$D$201,"&gt;="&amp;$A173,'Urlaubsanträge'!$E$2:$E$201,"Genehmigt",'Urlaubsanträge'!$G$2:$G$201,Einstellungen!$D$4))</f>
        <v/>
      </c>
      <c r="H173" s="29">
        <f>IF($A173="","",COUNTIFS('Urlaubsanträge'!$B$2:$B$201,"&lt;&gt;",'Urlaubsanträge'!$C$2:$C$201,"&lt;="&amp;$A173,'Urlaubsanträge'!$D$2:$D$201,"&gt;="&amp;$A173,'Urlaubsanträge'!$E$2:$E$201,"Genehmigt",'Urlaubsanträge'!$G$2:$G$201,Einstellungen!$D$5))</f>
        <v/>
      </c>
      <c r="I173" s="18">
        <f>IF($A173="","",IF(OR(E173&gt;Einstellungen!$B$5,F173&gt;Einstellungen!$B$6,G173&gt;Einstellungen!$B$7,H173&gt;Einstellungen!$B$8),"Grenzwert überschritten",""))</f>
        <v/>
      </c>
    </row>
    <row r="174">
      <c r="A174" s="34">
        <f>IF(OR(Einstellungen!$B$2="",Einstellungen!$B$3=""),"",IF(ROW()-5&lt;=Einstellungen!$B$3-Einstellungen!$B$2+1,Einstellungen!$B$2+ROW()-6,""))</f>
        <v/>
      </c>
      <c r="B174" s="22">
        <f>IF(A174="","",CHOOSE(WEEKDAY(A174,2),"Montag","Dienstag","Mittwoch","Donnerstag","Freitag","Samstag","Sonntag"))</f>
        <v/>
      </c>
      <c r="C174" s="29">
        <f>IF($A174="","",COUNTIFS('Urlaubsanträge'!$B$2:$B$201,"&lt;&gt;",'Urlaubsanträge'!$C$2:$C$201,"&lt;="&amp;$A174,'Urlaubsanträge'!$D$2:$D$201,"&gt;="&amp;$A174,'Urlaubsanträge'!$E$2:$E$201,"Genehmigt"))</f>
        <v/>
      </c>
      <c r="D174" s="29">
        <f>IF($A174="","",COUNTIFS('Urlaubsanträge'!$B$2:$B$201,"&lt;&gt;",'Urlaubsanträge'!$C$2:$C$201,"&lt;="&amp;$A174,'Urlaubsanträge'!$D$2:$D$201,"&gt;="&amp;$A174,'Urlaubsanträge'!$E$2:$E$201,"Beantragt"))</f>
        <v/>
      </c>
      <c r="E174" s="29">
        <f>IF($A174="","",COUNTIFS('Urlaubsanträge'!$B$2:$B$201,"&lt;&gt;",'Urlaubsanträge'!$C$2:$C$201,"&lt;="&amp;$A174,'Urlaubsanträge'!$D$2:$D$201,"&gt;="&amp;$A174,'Urlaubsanträge'!$E$2:$E$201,"Genehmigt",'Urlaubsanträge'!$G$2:$G$201,Einstellungen!$D$2))</f>
        <v/>
      </c>
      <c r="F174" s="29">
        <f>IF($A174="","",COUNTIFS('Urlaubsanträge'!$B$2:$B$201,"&lt;&gt;",'Urlaubsanträge'!$C$2:$C$201,"&lt;="&amp;$A174,'Urlaubsanträge'!$D$2:$D$201,"&gt;="&amp;$A174,'Urlaubsanträge'!$E$2:$E$201,"Genehmigt",'Urlaubsanträge'!$G$2:$G$201,Einstellungen!$D$3))</f>
        <v/>
      </c>
      <c r="G174" s="29">
        <f>IF($A174="","",COUNTIFS('Urlaubsanträge'!$B$2:$B$201,"&lt;&gt;",'Urlaubsanträge'!$C$2:$C$201,"&lt;="&amp;$A174,'Urlaubsanträge'!$D$2:$D$201,"&gt;="&amp;$A174,'Urlaubsanträge'!$E$2:$E$201,"Genehmigt",'Urlaubsanträge'!$G$2:$G$201,Einstellungen!$D$4))</f>
        <v/>
      </c>
      <c r="H174" s="29">
        <f>IF($A174="","",COUNTIFS('Urlaubsanträge'!$B$2:$B$201,"&lt;&gt;",'Urlaubsanträge'!$C$2:$C$201,"&lt;="&amp;$A174,'Urlaubsanträge'!$D$2:$D$201,"&gt;="&amp;$A174,'Urlaubsanträge'!$E$2:$E$201,"Genehmigt",'Urlaubsanträge'!$G$2:$G$201,Einstellungen!$D$5))</f>
        <v/>
      </c>
      <c r="I174" s="18">
        <f>IF($A174="","",IF(OR(E174&gt;Einstellungen!$B$5,F174&gt;Einstellungen!$B$6,G174&gt;Einstellungen!$B$7,H174&gt;Einstellungen!$B$8),"Grenzwert überschritten",""))</f>
        <v/>
      </c>
    </row>
    <row r="175">
      <c r="A175" s="34">
        <f>IF(OR(Einstellungen!$B$2="",Einstellungen!$B$3=""),"",IF(ROW()-5&lt;=Einstellungen!$B$3-Einstellungen!$B$2+1,Einstellungen!$B$2+ROW()-6,""))</f>
        <v/>
      </c>
      <c r="B175" s="22">
        <f>IF(A175="","",CHOOSE(WEEKDAY(A175,2),"Montag","Dienstag","Mittwoch","Donnerstag","Freitag","Samstag","Sonntag"))</f>
        <v/>
      </c>
      <c r="C175" s="29">
        <f>IF($A175="","",COUNTIFS('Urlaubsanträge'!$B$2:$B$201,"&lt;&gt;",'Urlaubsanträge'!$C$2:$C$201,"&lt;="&amp;$A175,'Urlaubsanträge'!$D$2:$D$201,"&gt;="&amp;$A175,'Urlaubsanträge'!$E$2:$E$201,"Genehmigt"))</f>
        <v/>
      </c>
      <c r="D175" s="29">
        <f>IF($A175="","",COUNTIFS('Urlaubsanträge'!$B$2:$B$201,"&lt;&gt;",'Urlaubsanträge'!$C$2:$C$201,"&lt;="&amp;$A175,'Urlaubsanträge'!$D$2:$D$201,"&gt;="&amp;$A175,'Urlaubsanträge'!$E$2:$E$201,"Beantragt"))</f>
        <v/>
      </c>
      <c r="E175" s="29">
        <f>IF($A175="","",COUNTIFS('Urlaubsanträge'!$B$2:$B$201,"&lt;&gt;",'Urlaubsanträge'!$C$2:$C$201,"&lt;="&amp;$A175,'Urlaubsanträge'!$D$2:$D$201,"&gt;="&amp;$A175,'Urlaubsanträge'!$E$2:$E$201,"Genehmigt",'Urlaubsanträge'!$G$2:$G$201,Einstellungen!$D$2))</f>
        <v/>
      </c>
      <c r="F175" s="29">
        <f>IF($A175="","",COUNTIFS('Urlaubsanträge'!$B$2:$B$201,"&lt;&gt;",'Urlaubsanträge'!$C$2:$C$201,"&lt;="&amp;$A175,'Urlaubsanträge'!$D$2:$D$201,"&gt;="&amp;$A175,'Urlaubsanträge'!$E$2:$E$201,"Genehmigt",'Urlaubsanträge'!$G$2:$G$201,Einstellungen!$D$3))</f>
        <v/>
      </c>
      <c r="G175" s="29">
        <f>IF($A175="","",COUNTIFS('Urlaubsanträge'!$B$2:$B$201,"&lt;&gt;",'Urlaubsanträge'!$C$2:$C$201,"&lt;="&amp;$A175,'Urlaubsanträge'!$D$2:$D$201,"&gt;="&amp;$A175,'Urlaubsanträge'!$E$2:$E$201,"Genehmigt",'Urlaubsanträge'!$G$2:$G$201,Einstellungen!$D$4))</f>
        <v/>
      </c>
      <c r="H175" s="29">
        <f>IF($A175="","",COUNTIFS('Urlaubsanträge'!$B$2:$B$201,"&lt;&gt;",'Urlaubsanträge'!$C$2:$C$201,"&lt;="&amp;$A175,'Urlaubsanträge'!$D$2:$D$201,"&gt;="&amp;$A175,'Urlaubsanträge'!$E$2:$E$201,"Genehmigt",'Urlaubsanträge'!$G$2:$G$201,Einstellungen!$D$5))</f>
        <v/>
      </c>
      <c r="I175" s="18">
        <f>IF($A175="","",IF(OR(E175&gt;Einstellungen!$B$5,F175&gt;Einstellungen!$B$6,G175&gt;Einstellungen!$B$7,H175&gt;Einstellungen!$B$8),"Grenzwert überschritten",""))</f>
        <v/>
      </c>
    </row>
    <row r="176">
      <c r="A176" s="34">
        <f>IF(OR(Einstellungen!$B$2="",Einstellungen!$B$3=""),"",IF(ROW()-5&lt;=Einstellungen!$B$3-Einstellungen!$B$2+1,Einstellungen!$B$2+ROW()-6,""))</f>
        <v/>
      </c>
      <c r="B176" s="22">
        <f>IF(A176="","",CHOOSE(WEEKDAY(A176,2),"Montag","Dienstag","Mittwoch","Donnerstag","Freitag","Samstag","Sonntag"))</f>
        <v/>
      </c>
      <c r="C176" s="29">
        <f>IF($A176="","",COUNTIFS('Urlaubsanträge'!$B$2:$B$201,"&lt;&gt;",'Urlaubsanträge'!$C$2:$C$201,"&lt;="&amp;$A176,'Urlaubsanträge'!$D$2:$D$201,"&gt;="&amp;$A176,'Urlaubsanträge'!$E$2:$E$201,"Genehmigt"))</f>
        <v/>
      </c>
      <c r="D176" s="29">
        <f>IF($A176="","",COUNTIFS('Urlaubsanträge'!$B$2:$B$201,"&lt;&gt;",'Urlaubsanträge'!$C$2:$C$201,"&lt;="&amp;$A176,'Urlaubsanträge'!$D$2:$D$201,"&gt;="&amp;$A176,'Urlaubsanträge'!$E$2:$E$201,"Beantragt"))</f>
        <v/>
      </c>
      <c r="E176" s="29">
        <f>IF($A176="","",COUNTIFS('Urlaubsanträge'!$B$2:$B$201,"&lt;&gt;",'Urlaubsanträge'!$C$2:$C$201,"&lt;="&amp;$A176,'Urlaubsanträge'!$D$2:$D$201,"&gt;="&amp;$A176,'Urlaubsanträge'!$E$2:$E$201,"Genehmigt",'Urlaubsanträge'!$G$2:$G$201,Einstellungen!$D$2))</f>
        <v/>
      </c>
      <c r="F176" s="29">
        <f>IF($A176="","",COUNTIFS('Urlaubsanträge'!$B$2:$B$201,"&lt;&gt;",'Urlaubsanträge'!$C$2:$C$201,"&lt;="&amp;$A176,'Urlaubsanträge'!$D$2:$D$201,"&gt;="&amp;$A176,'Urlaubsanträge'!$E$2:$E$201,"Genehmigt",'Urlaubsanträge'!$G$2:$G$201,Einstellungen!$D$3))</f>
        <v/>
      </c>
      <c r="G176" s="29">
        <f>IF($A176="","",COUNTIFS('Urlaubsanträge'!$B$2:$B$201,"&lt;&gt;",'Urlaubsanträge'!$C$2:$C$201,"&lt;="&amp;$A176,'Urlaubsanträge'!$D$2:$D$201,"&gt;="&amp;$A176,'Urlaubsanträge'!$E$2:$E$201,"Genehmigt",'Urlaubsanträge'!$G$2:$G$201,Einstellungen!$D$4))</f>
        <v/>
      </c>
      <c r="H176" s="29">
        <f>IF($A176="","",COUNTIFS('Urlaubsanträge'!$B$2:$B$201,"&lt;&gt;",'Urlaubsanträge'!$C$2:$C$201,"&lt;="&amp;$A176,'Urlaubsanträge'!$D$2:$D$201,"&gt;="&amp;$A176,'Urlaubsanträge'!$E$2:$E$201,"Genehmigt",'Urlaubsanträge'!$G$2:$G$201,Einstellungen!$D$5))</f>
        <v/>
      </c>
      <c r="I176" s="18">
        <f>IF($A176="","",IF(OR(E176&gt;Einstellungen!$B$5,F176&gt;Einstellungen!$B$6,G176&gt;Einstellungen!$B$7,H176&gt;Einstellungen!$B$8),"Grenzwert überschritten",""))</f>
        <v/>
      </c>
    </row>
    <row r="177">
      <c r="A177" s="34">
        <f>IF(OR(Einstellungen!$B$2="",Einstellungen!$B$3=""),"",IF(ROW()-5&lt;=Einstellungen!$B$3-Einstellungen!$B$2+1,Einstellungen!$B$2+ROW()-6,""))</f>
        <v/>
      </c>
      <c r="B177" s="22">
        <f>IF(A177="","",CHOOSE(WEEKDAY(A177,2),"Montag","Dienstag","Mittwoch","Donnerstag","Freitag","Samstag","Sonntag"))</f>
        <v/>
      </c>
      <c r="C177" s="29">
        <f>IF($A177="","",COUNTIFS('Urlaubsanträge'!$B$2:$B$201,"&lt;&gt;",'Urlaubsanträge'!$C$2:$C$201,"&lt;="&amp;$A177,'Urlaubsanträge'!$D$2:$D$201,"&gt;="&amp;$A177,'Urlaubsanträge'!$E$2:$E$201,"Genehmigt"))</f>
        <v/>
      </c>
      <c r="D177" s="29">
        <f>IF($A177="","",COUNTIFS('Urlaubsanträge'!$B$2:$B$201,"&lt;&gt;",'Urlaubsanträge'!$C$2:$C$201,"&lt;="&amp;$A177,'Urlaubsanträge'!$D$2:$D$201,"&gt;="&amp;$A177,'Urlaubsanträge'!$E$2:$E$201,"Beantragt"))</f>
        <v/>
      </c>
      <c r="E177" s="29">
        <f>IF($A177="","",COUNTIFS('Urlaubsanträge'!$B$2:$B$201,"&lt;&gt;",'Urlaubsanträge'!$C$2:$C$201,"&lt;="&amp;$A177,'Urlaubsanträge'!$D$2:$D$201,"&gt;="&amp;$A177,'Urlaubsanträge'!$E$2:$E$201,"Genehmigt",'Urlaubsanträge'!$G$2:$G$201,Einstellungen!$D$2))</f>
        <v/>
      </c>
      <c r="F177" s="29">
        <f>IF($A177="","",COUNTIFS('Urlaubsanträge'!$B$2:$B$201,"&lt;&gt;",'Urlaubsanträge'!$C$2:$C$201,"&lt;="&amp;$A177,'Urlaubsanträge'!$D$2:$D$201,"&gt;="&amp;$A177,'Urlaubsanträge'!$E$2:$E$201,"Genehmigt",'Urlaubsanträge'!$G$2:$G$201,Einstellungen!$D$3))</f>
        <v/>
      </c>
      <c r="G177" s="29">
        <f>IF($A177="","",COUNTIFS('Urlaubsanträge'!$B$2:$B$201,"&lt;&gt;",'Urlaubsanträge'!$C$2:$C$201,"&lt;="&amp;$A177,'Urlaubsanträge'!$D$2:$D$201,"&gt;="&amp;$A177,'Urlaubsanträge'!$E$2:$E$201,"Genehmigt",'Urlaubsanträge'!$G$2:$G$201,Einstellungen!$D$4))</f>
        <v/>
      </c>
      <c r="H177" s="29">
        <f>IF($A177="","",COUNTIFS('Urlaubsanträge'!$B$2:$B$201,"&lt;&gt;",'Urlaubsanträge'!$C$2:$C$201,"&lt;="&amp;$A177,'Urlaubsanträge'!$D$2:$D$201,"&gt;="&amp;$A177,'Urlaubsanträge'!$E$2:$E$201,"Genehmigt",'Urlaubsanträge'!$G$2:$G$201,Einstellungen!$D$5))</f>
        <v/>
      </c>
      <c r="I177" s="18">
        <f>IF($A177="","",IF(OR(E177&gt;Einstellungen!$B$5,F177&gt;Einstellungen!$B$6,G177&gt;Einstellungen!$B$7,H177&gt;Einstellungen!$B$8),"Grenzwert überschritten",""))</f>
        <v/>
      </c>
    </row>
    <row r="178">
      <c r="A178" s="34">
        <f>IF(OR(Einstellungen!$B$2="",Einstellungen!$B$3=""),"",IF(ROW()-5&lt;=Einstellungen!$B$3-Einstellungen!$B$2+1,Einstellungen!$B$2+ROW()-6,""))</f>
        <v/>
      </c>
      <c r="B178" s="22">
        <f>IF(A178="","",CHOOSE(WEEKDAY(A178,2),"Montag","Dienstag","Mittwoch","Donnerstag","Freitag","Samstag","Sonntag"))</f>
        <v/>
      </c>
      <c r="C178" s="29">
        <f>IF($A178="","",COUNTIFS('Urlaubsanträge'!$B$2:$B$201,"&lt;&gt;",'Urlaubsanträge'!$C$2:$C$201,"&lt;="&amp;$A178,'Urlaubsanträge'!$D$2:$D$201,"&gt;="&amp;$A178,'Urlaubsanträge'!$E$2:$E$201,"Genehmigt"))</f>
        <v/>
      </c>
      <c r="D178" s="29">
        <f>IF($A178="","",COUNTIFS('Urlaubsanträge'!$B$2:$B$201,"&lt;&gt;",'Urlaubsanträge'!$C$2:$C$201,"&lt;="&amp;$A178,'Urlaubsanträge'!$D$2:$D$201,"&gt;="&amp;$A178,'Urlaubsanträge'!$E$2:$E$201,"Beantragt"))</f>
        <v/>
      </c>
      <c r="E178" s="29">
        <f>IF($A178="","",COUNTIFS('Urlaubsanträge'!$B$2:$B$201,"&lt;&gt;",'Urlaubsanträge'!$C$2:$C$201,"&lt;="&amp;$A178,'Urlaubsanträge'!$D$2:$D$201,"&gt;="&amp;$A178,'Urlaubsanträge'!$E$2:$E$201,"Genehmigt",'Urlaubsanträge'!$G$2:$G$201,Einstellungen!$D$2))</f>
        <v/>
      </c>
      <c r="F178" s="29">
        <f>IF($A178="","",COUNTIFS('Urlaubsanträge'!$B$2:$B$201,"&lt;&gt;",'Urlaubsanträge'!$C$2:$C$201,"&lt;="&amp;$A178,'Urlaubsanträge'!$D$2:$D$201,"&gt;="&amp;$A178,'Urlaubsanträge'!$E$2:$E$201,"Genehmigt",'Urlaubsanträge'!$G$2:$G$201,Einstellungen!$D$3))</f>
        <v/>
      </c>
      <c r="G178" s="29">
        <f>IF($A178="","",COUNTIFS('Urlaubsanträge'!$B$2:$B$201,"&lt;&gt;",'Urlaubsanträge'!$C$2:$C$201,"&lt;="&amp;$A178,'Urlaubsanträge'!$D$2:$D$201,"&gt;="&amp;$A178,'Urlaubsanträge'!$E$2:$E$201,"Genehmigt",'Urlaubsanträge'!$G$2:$G$201,Einstellungen!$D$4))</f>
        <v/>
      </c>
      <c r="H178" s="29">
        <f>IF($A178="","",COUNTIFS('Urlaubsanträge'!$B$2:$B$201,"&lt;&gt;",'Urlaubsanträge'!$C$2:$C$201,"&lt;="&amp;$A178,'Urlaubsanträge'!$D$2:$D$201,"&gt;="&amp;$A178,'Urlaubsanträge'!$E$2:$E$201,"Genehmigt",'Urlaubsanträge'!$G$2:$G$201,Einstellungen!$D$5))</f>
        <v/>
      </c>
      <c r="I178" s="18">
        <f>IF($A178="","",IF(OR(E178&gt;Einstellungen!$B$5,F178&gt;Einstellungen!$B$6,G178&gt;Einstellungen!$B$7,H178&gt;Einstellungen!$B$8),"Grenzwert überschritten",""))</f>
        <v/>
      </c>
    </row>
    <row r="179">
      <c r="A179" s="34">
        <f>IF(OR(Einstellungen!$B$2="",Einstellungen!$B$3=""),"",IF(ROW()-5&lt;=Einstellungen!$B$3-Einstellungen!$B$2+1,Einstellungen!$B$2+ROW()-6,""))</f>
        <v/>
      </c>
      <c r="B179" s="22">
        <f>IF(A179="","",CHOOSE(WEEKDAY(A179,2),"Montag","Dienstag","Mittwoch","Donnerstag","Freitag","Samstag","Sonntag"))</f>
        <v/>
      </c>
      <c r="C179" s="29">
        <f>IF($A179="","",COUNTIFS('Urlaubsanträge'!$B$2:$B$201,"&lt;&gt;",'Urlaubsanträge'!$C$2:$C$201,"&lt;="&amp;$A179,'Urlaubsanträge'!$D$2:$D$201,"&gt;="&amp;$A179,'Urlaubsanträge'!$E$2:$E$201,"Genehmigt"))</f>
        <v/>
      </c>
      <c r="D179" s="29">
        <f>IF($A179="","",COUNTIFS('Urlaubsanträge'!$B$2:$B$201,"&lt;&gt;",'Urlaubsanträge'!$C$2:$C$201,"&lt;="&amp;$A179,'Urlaubsanträge'!$D$2:$D$201,"&gt;="&amp;$A179,'Urlaubsanträge'!$E$2:$E$201,"Beantragt"))</f>
        <v/>
      </c>
      <c r="E179" s="29">
        <f>IF($A179="","",COUNTIFS('Urlaubsanträge'!$B$2:$B$201,"&lt;&gt;",'Urlaubsanträge'!$C$2:$C$201,"&lt;="&amp;$A179,'Urlaubsanträge'!$D$2:$D$201,"&gt;="&amp;$A179,'Urlaubsanträge'!$E$2:$E$201,"Genehmigt",'Urlaubsanträge'!$G$2:$G$201,Einstellungen!$D$2))</f>
        <v/>
      </c>
      <c r="F179" s="29">
        <f>IF($A179="","",COUNTIFS('Urlaubsanträge'!$B$2:$B$201,"&lt;&gt;",'Urlaubsanträge'!$C$2:$C$201,"&lt;="&amp;$A179,'Urlaubsanträge'!$D$2:$D$201,"&gt;="&amp;$A179,'Urlaubsanträge'!$E$2:$E$201,"Genehmigt",'Urlaubsanträge'!$G$2:$G$201,Einstellungen!$D$3))</f>
        <v/>
      </c>
      <c r="G179" s="29">
        <f>IF($A179="","",COUNTIFS('Urlaubsanträge'!$B$2:$B$201,"&lt;&gt;",'Urlaubsanträge'!$C$2:$C$201,"&lt;="&amp;$A179,'Urlaubsanträge'!$D$2:$D$201,"&gt;="&amp;$A179,'Urlaubsanträge'!$E$2:$E$201,"Genehmigt",'Urlaubsanträge'!$G$2:$G$201,Einstellungen!$D$4))</f>
        <v/>
      </c>
      <c r="H179" s="29">
        <f>IF($A179="","",COUNTIFS('Urlaubsanträge'!$B$2:$B$201,"&lt;&gt;",'Urlaubsanträge'!$C$2:$C$201,"&lt;="&amp;$A179,'Urlaubsanträge'!$D$2:$D$201,"&gt;="&amp;$A179,'Urlaubsanträge'!$E$2:$E$201,"Genehmigt",'Urlaubsanträge'!$G$2:$G$201,Einstellungen!$D$5))</f>
        <v/>
      </c>
      <c r="I179" s="18">
        <f>IF($A179="","",IF(OR(E179&gt;Einstellungen!$B$5,F179&gt;Einstellungen!$B$6,G179&gt;Einstellungen!$B$7,H179&gt;Einstellungen!$B$8),"Grenzwert überschritten",""))</f>
        <v/>
      </c>
    </row>
    <row r="180">
      <c r="A180" s="34">
        <f>IF(OR(Einstellungen!$B$2="",Einstellungen!$B$3=""),"",IF(ROW()-5&lt;=Einstellungen!$B$3-Einstellungen!$B$2+1,Einstellungen!$B$2+ROW()-6,""))</f>
        <v/>
      </c>
      <c r="B180" s="22">
        <f>IF(A180="","",CHOOSE(WEEKDAY(A180,2),"Montag","Dienstag","Mittwoch","Donnerstag","Freitag","Samstag","Sonntag"))</f>
        <v/>
      </c>
      <c r="C180" s="29">
        <f>IF($A180="","",COUNTIFS('Urlaubsanträge'!$B$2:$B$201,"&lt;&gt;",'Urlaubsanträge'!$C$2:$C$201,"&lt;="&amp;$A180,'Urlaubsanträge'!$D$2:$D$201,"&gt;="&amp;$A180,'Urlaubsanträge'!$E$2:$E$201,"Genehmigt"))</f>
        <v/>
      </c>
      <c r="D180" s="29">
        <f>IF($A180="","",COUNTIFS('Urlaubsanträge'!$B$2:$B$201,"&lt;&gt;",'Urlaubsanträge'!$C$2:$C$201,"&lt;="&amp;$A180,'Urlaubsanträge'!$D$2:$D$201,"&gt;="&amp;$A180,'Urlaubsanträge'!$E$2:$E$201,"Beantragt"))</f>
        <v/>
      </c>
      <c r="E180" s="29">
        <f>IF($A180="","",COUNTIFS('Urlaubsanträge'!$B$2:$B$201,"&lt;&gt;",'Urlaubsanträge'!$C$2:$C$201,"&lt;="&amp;$A180,'Urlaubsanträge'!$D$2:$D$201,"&gt;="&amp;$A180,'Urlaubsanträge'!$E$2:$E$201,"Genehmigt",'Urlaubsanträge'!$G$2:$G$201,Einstellungen!$D$2))</f>
        <v/>
      </c>
      <c r="F180" s="29">
        <f>IF($A180="","",COUNTIFS('Urlaubsanträge'!$B$2:$B$201,"&lt;&gt;",'Urlaubsanträge'!$C$2:$C$201,"&lt;="&amp;$A180,'Urlaubsanträge'!$D$2:$D$201,"&gt;="&amp;$A180,'Urlaubsanträge'!$E$2:$E$201,"Genehmigt",'Urlaubsanträge'!$G$2:$G$201,Einstellungen!$D$3))</f>
        <v/>
      </c>
      <c r="G180" s="29">
        <f>IF($A180="","",COUNTIFS('Urlaubsanträge'!$B$2:$B$201,"&lt;&gt;",'Urlaubsanträge'!$C$2:$C$201,"&lt;="&amp;$A180,'Urlaubsanträge'!$D$2:$D$201,"&gt;="&amp;$A180,'Urlaubsanträge'!$E$2:$E$201,"Genehmigt",'Urlaubsanträge'!$G$2:$G$201,Einstellungen!$D$4))</f>
        <v/>
      </c>
      <c r="H180" s="29">
        <f>IF($A180="","",COUNTIFS('Urlaubsanträge'!$B$2:$B$201,"&lt;&gt;",'Urlaubsanträge'!$C$2:$C$201,"&lt;="&amp;$A180,'Urlaubsanträge'!$D$2:$D$201,"&gt;="&amp;$A180,'Urlaubsanträge'!$E$2:$E$201,"Genehmigt",'Urlaubsanträge'!$G$2:$G$201,Einstellungen!$D$5))</f>
        <v/>
      </c>
      <c r="I180" s="18">
        <f>IF($A180="","",IF(OR(E180&gt;Einstellungen!$B$5,F180&gt;Einstellungen!$B$6,G180&gt;Einstellungen!$B$7,H180&gt;Einstellungen!$B$8),"Grenzwert überschritten",""))</f>
        <v/>
      </c>
    </row>
    <row r="181">
      <c r="A181" s="34">
        <f>IF(OR(Einstellungen!$B$2="",Einstellungen!$B$3=""),"",IF(ROW()-5&lt;=Einstellungen!$B$3-Einstellungen!$B$2+1,Einstellungen!$B$2+ROW()-6,""))</f>
        <v/>
      </c>
      <c r="B181" s="22">
        <f>IF(A181="","",CHOOSE(WEEKDAY(A181,2),"Montag","Dienstag","Mittwoch","Donnerstag","Freitag","Samstag","Sonntag"))</f>
        <v/>
      </c>
      <c r="C181" s="29">
        <f>IF($A181="","",COUNTIFS('Urlaubsanträge'!$B$2:$B$201,"&lt;&gt;",'Urlaubsanträge'!$C$2:$C$201,"&lt;="&amp;$A181,'Urlaubsanträge'!$D$2:$D$201,"&gt;="&amp;$A181,'Urlaubsanträge'!$E$2:$E$201,"Genehmigt"))</f>
        <v/>
      </c>
      <c r="D181" s="29">
        <f>IF($A181="","",COUNTIFS('Urlaubsanträge'!$B$2:$B$201,"&lt;&gt;",'Urlaubsanträge'!$C$2:$C$201,"&lt;="&amp;$A181,'Urlaubsanträge'!$D$2:$D$201,"&gt;="&amp;$A181,'Urlaubsanträge'!$E$2:$E$201,"Beantragt"))</f>
        <v/>
      </c>
      <c r="E181" s="29">
        <f>IF($A181="","",COUNTIFS('Urlaubsanträge'!$B$2:$B$201,"&lt;&gt;",'Urlaubsanträge'!$C$2:$C$201,"&lt;="&amp;$A181,'Urlaubsanträge'!$D$2:$D$201,"&gt;="&amp;$A181,'Urlaubsanträge'!$E$2:$E$201,"Genehmigt",'Urlaubsanträge'!$G$2:$G$201,Einstellungen!$D$2))</f>
        <v/>
      </c>
      <c r="F181" s="29">
        <f>IF($A181="","",COUNTIFS('Urlaubsanträge'!$B$2:$B$201,"&lt;&gt;",'Urlaubsanträge'!$C$2:$C$201,"&lt;="&amp;$A181,'Urlaubsanträge'!$D$2:$D$201,"&gt;="&amp;$A181,'Urlaubsanträge'!$E$2:$E$201,"Genehmigt",'Urlaubsanträge'!$G$2:$G$201,Einstellungen!$D$3))</f>
        <v/>
      </c>
      <c r="G181" s="29">
        <f>IF($A181="","",COUNTIFS('Urlaubsanträge'!$B$2:$B$201,"&lt;&gt;",'Urlaubsanträge'!$C$2:$C$201,"&lt;="&amp;$A181,'Urlaubsanträge'!$D$2:$D$201,"&gt;="&amp;$A181,'Urlaubsanträge'!$E$2:$E$201,"Genehmigt",'Urlaubsanträge'!$G$2:$G$201,Einstellungen!$D$4))</f>
        <v/>
      </c>
      <c r="H181" s="29">
        <f>IF($A181="","",COUNTIFS('Urlaubsanträge'!$B$2:$B$201,"&lt;&gt;",'Urlaubsanträge'!$C$2:$C$201,"&lt;="&amp;$A181,'Urlaubsanträge'!$D$2:$D$201,"&gt;="&amp;$A181,'Urlaubsanträge'!$E$2:$E$201,"Genehmigt",'Urlaubsanträge'!$G$2:$G$201,Einstellungen!$D$5))</f>
        <v/>
      </c>
      <c r="I181" s="18">
        <f>IF($A181="","",IF(OR(E181&gt;Einstellungen!$B$5,F181&gt;Einstellungen!$B$6,G181&gt;Einstellungen!$B$7,H181&gt;Einstellungen!$B$8),"Grenzwert überschritten",""))</f>
        <v/>
      </c>
    </row>
    <row r="182">
      <c r="A182" s="34">
        <f>IF(OR(Einstellungen!$B$2="",Einstellungen!$B$3=""),"",IF(ROW()-5&lt;=Einstellungen!$B$3-Einstellungen!$B$2+1,Einstellungen!$B$2+ROW()-6,""))</f>
        <v/>
      </c>
      <c r="B182" s="22">
        <f>IF(A182="","",CHOOSE(WEEKDAY(A182,2),"Montag","Dienstag","Mittwoch","Donnerstag","Freitag","Samstag","Sonntag"))</f>
        <v/>
      </c>
      <c r="C182" s="29">
        <f>IF($A182="","",COUNTIFS('Urlaubsanträge'!$B$2:$B$201,"&lt;&gt;",'Urlaubsanträge'!$C$2:$C$201,"&lt;="&amp;$A182,'Urlaubsanträge'!$D$2:$D$201,"&gt;="&amp;$A182,'Urlaubsanträge'!$E$2:$E$201,"Genehmigt"))</f>
        <v/>
      </c>
      <c r="D182" s="29">
        <f>IF($A182="","",COUNTIFS('Urlaubsanträge'!$B$2:$B$201,"&lt;&gt;",'Urlaubsanträge'!$C$2:$C$201,"&lt;="&amp;$A182,'Urlaubsanträge'!$D$2:$D$201,"&gt;="&amp;$A182,'Urlaubsanträge'!$E$2:$E$201,"Beantragt"))</f>
        <v/>
      </c>
      <c r="E182" s="29">
        <f>IF($A182="","",COUNTIFS('Urlaubsanträge'!$B$2:$B$201,"&lt;&gt;",'Urlaubsanträge'!$C$2:$C$201,"&lt;="&amp;$A182,'Urlaubsanträge'!$D$2:$D$201,"&gt;="&amp;$A182,'Urlaubsanträge'!$E$2:$E$201,"Genehmigt",'Urlaubsanträge'!$G$2:$G$201,Einstellungen!$D$2))</f>
        <v/>
      </c>
      <c r="F182" s="29">
        <f>IF($A182="","",COUNTIFS('Urlaubsanträge'!$B$2:$B$201,"&lt;&gt;",'Urlaubsanträge'!$C$2:$C$201,"&lt;="&amp;$A182,'Urlaubsanträge'!$D$2:$D$201,"&gt;="&amp;$A182,'Urlaubsanträge'!$E$2:$E$201,"Genehmigt",'Urlaubsanträge'!$G$2:$G$201,Einstellungen!$D$3))</f>
        <v/>
      </c>
      <c r="G182" s="29">
        <f>IF($A182="","",COUNTIFS('Urlaubsanträge'!$B$2:$B$201,"&lt;&gt;",'Urlaubsanträge'!$C$2:$C$201,"&lt;="&amp;$A182,'Urlaubsanträge'!$D$2:$D$201,"&gt;="&amp;$A182,'Urlaubsanträge'!$E$2:$E$201,"Genehmigt",'Urlaubsanträge'!$G$2:$G$201,Einstellungen!$D$4))</f>
        <v/>
      </c>
      <c r="H182" s="29">
        <f>IF($A182="","",COUNTIFS('Urlaubsanträge'!$B$2:$B$201,"&lt;&gt;",'Urlaubsanträge'!$C$2:$C$201,"&lt;="&amp;$A182,'Urlaubsanträge'!$D$2:$D$201,"&gt;="&amp;$A182,'Urlaubsanträge'!$E$2:$E$201,"Genehmigt",'Urlaubsanträge'!$G$2:$G$201,Einstellungen!$D$5))</f>
        <v/>
      </c>
      <c r="I182" s="18">
        <f>IF($A182="","",IF(OR(E182&gt;Einstellungen!$B$5,F182&gt;Einstellungen!$B$6,G182&gt;Einstellungen!$B$7,H182&gt;Einstellungen!$B$8),"Grenzwert überschritten",""))</f>
        <v/>
      </c>
    </row>
    <row r="183">
      <c r="A183" s="34">
        <f>IF(OR(Einstellungen!$B$2="",Einstellungen!$B$3=""),"",IF(ROW()-5&lt;=Einstellungen!$B$3-Einstellungen!$B$2+1,Einstellungen!$B$2+ROW()-6,""))</f>
        <v/>
      </c>
      <c r="B183" s="22">
        <f>IF(A183="","",CHOOSE(WEEKDAY(A183,2),"Montag","Dienstag","Mittwoch","Donnerstag","Freitag","Samstag","Sonntag"))</f>
        <v/>
      </c>
      <c r="C183" s="29">
        <f>IF($A183="","",COUNTIFS('Urlaubsanträge'!$B$2:$B$201,"&lt;&gt;",'Urlaubsanträge'!$C$2:$C$201,"&lt;="&amp;$A183,'Urlaubsanträge'!$D$2:$D$201,"&gt;="&amp;$A183,'Urlaubsanträge'!$E$2:$E$201,"Genehmigt"))</f>
        <v/>
      </c>
      <c r="D183" s="29">
        <f>IF($A183="","",COUNTIFS('Urlaubsanträge'!$B$2:$B$201,"&lt;&gt;",'Urlaubsanträge'!$C$2:$C$201,"&lt;="&amp;$A183,'Urlaubsanträge'!$D$2:$D$201,"&gt;="&amp;$A183,'Urlaubsanträge'!$E$2:$E$201,"Beantragt"))</f>
        <v/>
      </c>
      <c r="E183" s="29">
        <f>IF($A183="","",COUNTIFS('Urlaubsanträge'!$B$2:$B$201,"&lt;&gt;",'Urlaubsanträge'!$C$2:$C$201,"&lt;="&amp;$A183,'Urlaubsanträge'!$D$2:$D$201,"&gt;="&amp;$A183,'Urlaubsanträge'!$E$2:$E$201,"Genehmigt",'Urlaubsanträge'!$G$2:$G$201,Einstellungen!$D$2))</f>
        <v/>
      </c>
      <c r="F183" s="29">
        <f>IF($A183="","",COUNTIFS('Urlaubsanträge'!$B$2:$B$201,"&lt;&gt;",'Urlaubsanträge'!$C$2:$C$201,"&lt;="&amp;$A183,'Urlaubsanträge'!$D$2:$D$201,"&gt;="&amp;$A183,'Urlaubsanträge'!$E$2:$E$201,"Genehmigt",'Urlaubsanträge'!$G$2:$G$201,Einstellungen!$D$3))</f>
        <v/>
      </c>
      <c r="G183" s="29">
        <f>IF($A183="","",COUNTIFS('Urlaubsanträge'!$B$2:$B$201,"&lt;&gt;",'Urlaubsanträge'!$C$2:$C$201,"&lt;="&amp;$A183,'Urlaubsanträge'!$D$2:$D$201,"&gt;="&amp;$A183,'Urlaubsanträge'!$E$2:$E$201,"Genehmigt",'Urlaubsanträge'!$G$2:$G$201,Einstellungen!$D$4))</f>
        <v/>
      </c>
      <c r="H183" s="29">
        <f>IF($A183="","",COUNTIFS('Urlaubsanträge'!$B$2:$B$201,"&lt;&gt;",'Urlaubsanträge'!$C$2:$C$201,"&lt;="&amp;$A183,'Urlaubsanträge'!$D$2:$D$201,"&gt;="&amp;$A183,'Urlaubsanträge'!$E$2:$E$201,"Genehmigt",'Urlaubsanträge'!$G$2:$G$201,Einstellungen!$D$5))</f>
        <v/>
      </c>
      <c r="I183" s="18">
        <f>IF($A183="","",IF(OR(E183&gt;Einstellungen!$B$5,F183&gt;Einstellungen!$B$6,G183&gt;Einstellungen!$B$7,H183&gt;Einstellungen!$B$8),"Grenzwert überschritten",""))</f>
        <v/>
      </c>
    </row>
    <row r="184">
      <c r="A184" s="34">
        <f>IF(OR(Einstellungen!$B$2="",Einstellungen!$B$3=""),"",IF(ROW()-5&lt;=Einstellungen!$B$3-Einstellungen!$B$2+1,Einstellungen!$B$2+ROW()-6,""))</f>
        <v/>
      </c>
      <c r="B184" s="22">
        <f>IF(A184="","",CHOOSE(WEEKDAY(A184,2),"Montag","Dienstag","Mittwoch","Donnerstag","Freitag","Samstag","Sonntag"))</f>
        <v/>
      </c>
      <c r="C184" s="29">
        <f>IF($A184="","",COUNTIFS('Urlaubsanträge'!$B$2:$B$201,"&lt;&gt;",'Urlaubsanträge'!$C$2:$C$201,"&lt;="&amp;$A184,'Urlaubsanträge'!$D$2:$D$201,"&gt;="&amp;$A184,'Urlaubsanträge'!$E$2:$E$201,"Genehmigt"))</f>
        <v/>
      </c>
      <c r="D184" s="29">
        <f>IF($A184="","",COUNTIFS('Urlaubsanträge'!$B$2:$B$201,"&lt;&gt;",'Urlaubsanträge'!$C$2:$C$201,"&lt;="&amp;$A184,'Urlaubsanträge'!$D$2:$D$201,"&gt;="&amp;$A184,'Urlaubsanträge'!$E$2:$E$201,"Beantragt"))</f>
        <v/>
      </c>
      <c r="E184" s="29">
        <f>IF($A184="","",COUNTIFS('Urlaubsanträge'!$B$2:$B$201,"&lt;&gt;",'Urlaubsanträge'!$C$2:$C$201,"&lt;="&amp;$A184,'Urlaubsanträge'!$D$2:$D$201,"&gt;="&amp;$A184,'Urlaubsanträge'!$E$2:$E$201,"Genehmigt",'Urlaubsanträge'!$G$2:$G$201,Einstellungen!$D$2))</f>
        <v/>
      </c>
      <c r="F184" s="29">
        <f>IF($A184="","",COUNTIFS('Urlaubsanträge'!$B$2:$B$201,"&lt;&gt;",'Urlaubsanträge'!$C$2:$C$201,"&lt;="&amp;$A184,'Urlaubsanträge'!$D$2:$D$201,"&gt;="&amp;$A184,'Urlaubsanträge'!$E$2:$E$201,"Genehmigt",'Urlaubsanträge'!$G$2:$G$201,Einstellungen!$D$3))</f>
        <v/>
      </c>
      <c r="G184" s="29">
        <f>IF($A184="","",COUNTIFS('Urlaubsanträge'!$B$2:$B$201,"&lt;&gt;",'Urlaubsanträge'!$C$2:$C$201,"&lt;="&amp;$A184,'Urlaubsanträge'!$D$2:$D$201,"&gt;="&amp;$A184,'Urlaubsanträge'!$E$2:$E$201,"Genehmigt",'Urlaubsanträge'!$G$2:$G$201,Einstellungen!$D$4))</f>
        <v/>
      </c>
      <c r="H184" s="29">
        <f>IF($A184="","",COUNTIFS('Urlaubsanträge'!$B$2:$B$201,"&lt;&gt;",'Urlaubsanträge'!$C$2:$C$201,"&lt;="&amp;$A184,'Urlaubsanträge'!$D$2:$D$201,"&gt;="&amp;$A184,'Urlaubsanträge'!$E$2:$E$201,"Genehmigt",'Urlaubsanträge'!$G$2:$G$201,Einstellungen!$D$5))</f>
        <v/>
      </c>
      <c r="I184" s="18">
        <f>IF($A184="","",IF(OR(E184&gt;Einstellungen!$B$5,F184&gt;Einstellungen!$B$6,G184&gt;Einstellungen!$B$7,H184&gt;Einstellungen!$B$8),"Grenzwert überschritten",""))</f>
        <v/>
      </c>
    </row>
    <row r="185">
      <c r="A185" s="34">
        <f>IF(OR(Einstellungen!$B$2="",Einstellungen!$B$3=""),"",IF(ROW()-5&lt;=Einstellungen!$B$3-Einstellungen!$B$2+1,Einstellungen!$B$2+ROW()-6,""))</f>
        <v/>
      </c>
      <c r="B185" s="22">
        <f>IF(A185="","",CHOOSE(WEEKDAY(A185,2),"Montag","Dienstag","Mittwoch","Donnerstag","Freitag","Samstag","Sonntag"))</f>
        <v/>
      </c>
      <c r="C185" s="29">
        <f>IF($A185="","",COUNTIFS('Urlaubsanträge'!$B$2:$B$201,"&lt;&gt;",'Urlaubsanträge'!$C$2:$C$201,"&lt;="&amp;$A185,'Urlaubsanträge'!$D$2:$D$201,"&gt;="&amp;$A185,'Urlaubsanträge'!$E$2:$E$201,"Genehmigt"))</f>
        <v/>
      </c>
      <c r="D185" s="29">
        <f>IF($A185="","",COUNTIFS('Urlaubsanträge'!$B$2:$B$201,"&lt;&gt;",'Urlaubsanträge'!$C$2:$C$201,"&lt;="&amp;$A185,'Urlaubsanträge'!$D$2:$D$201,"&gt;="&amp;$A185,'Urlaubsanträge'!$E$2:$E$201,"Beantragt"))</f>
        <v/>
      </c>
      <c r="E185" s="29">
        <f>IF($A185="","",COUNTIFS('Urlaubsanträge'!$B$2:$B$201,"&lt;&gt;",'Urlaubsanträge'!$C$2:$C$201,"&lt;="&amp;$A185,'Urlaubsanträge'!$D$2:$D$201,"&gt;="&amp;$A185,'Urlaubsanträge'!$E$2:$E$201,"Genehmigt",'Urlaubsanträge'!$G$2:$G$201,Einstellungen!$D$2))</f>
        <v/>
      </c>
      <c r="F185" s="29">
        <f>IF($A185="","",COUNTIFS('Urlaubsanträge'!$B$2:$B$201,"&lt;&gt;",'Urlaubsanträge'!$C$2:$C$201,"&lt;="&amp;$A185,'Urlaubsanträge'!$D$2:$D$201,"&gt;="&amp;$A185,'Urlaubsanträge'!$E$2:$E$201,"Genehmigt",'Urlaubsanträge'!$G$2:$G$201,Einstellungen!$D$3))</f>
        <v/>
      </c>
      <c r="G185" s="29">
        <f>IF($A185="","",COUNTIFS('Urlaubsanträge'!$B$2:$B$201,"&lt;&gt;",'Urlaubsanträge'!$C$2:$C$201,"&lt;="&amp;$A185,'Urlaubsanträge'!$D$2:$D$201,"&gt;="&amp;$A185,'Urlaubsanträge'!$E$2:$E$201,"Genehmigt",'Urlaubsanträge'!$G$2:$G$201,Einstellungen!$D$4))</f>
        <v/>
      </c>
      <c r="H185" s="29">
        <f>IF($A185="","",COUNTIFS('Urlaubsanträge'!$B$2:$B$201,"&lt;&gt;",'Urlaubsanträge'!$C$2:$C$201,"&lt;="&amp;$A185,'Urlaubsanträge'!$D$2:$D$201,"&gt;="&amp;$A185,'Urlaubsanträge'!$E$2:$E$201,"Genehmigt",'Urlaubsanträge'!$G$2:$G$201,Einstellungen!$D$5))</f>
        <v/>
      </c>
      <c r="I185" s="18">
        <f>IF($A185="","",IF(OR(E185&gt;Einstellungen!$B$5,F185&gt;Einstellungen!$B$6,G185&gt;Einstellungen!$B$7,H185&gt;Einstellungen!$B$8),"Grenzwert überschritten",""))</f>
        <v/>
      </c>
    </row>
    <row r="186">
      <c r="A186" s="34">
        <f>IF(OR(Einstellungen!$B$2="",Einstellungen!$B$3=""),"",IF(ROW()-5&lt;=Einstellungen!$B$3-Einstellungen!$B$2+1,Einstellungen!$B$2+ROW()-6,""))</f>
        <v/>
      </c>
      <c r="B186" s="22">
        <f>IF(A186="","",CHOOSE(WEEKDAY(A186,2),"Montag","Dienstag","Mittwoch","Donnerstag","Freitag","Samstag","Sonntag"))</f>
        <v/>
      </c>
      <c r="C186" s="29">
        <f>IF($A186="","",COUNTIFS('Urlaubsanträge'!$B$2:$B$201,"&lt;&gt;",'Urlaubsanträge'!$C$2:$C$201,"&lt;="&amp;$A186,'Urlaubsanträge'!$D$2:$D$201,"&gt;="&amp;$A186,'Urlaubsanträge'!$E$2:$E$201,"Genehmigt"))</f>
        <v/>
      </c>
      <c r="D186" s="29">
        <f>IF($A186="","",COUNTIFS('Urlaubsanträge'!$B$2:$B$201,"&lt;&gt;",'Urlaubsanträge'!$C$2:$C$201,"&lt;="&amp;$A186,'Urlaubsanträge'!$D$2:$D$201,"&gt;="&amp;$A186,'Urlaubsanträge'!$E$2:$E$201,"Beantragt"))</f>
        <v/>
      </c>
      <c r="E186" s="29">
        <f>IF($A186="","",COUNTIFS('Urlaubsanträge'!$B$2:$B$201,"&lt;&gt;",'Urlaubsanträge'!$C$2:$C$201,"&lt;="&amp;$A186,'Urlaubsanträge'!$D$2:$D$201,"&gt;="&amp;$A186,'Urlaubsanträge'!$E$2:$E$201,"Genehmigt",'Urlaubsanträge'!$G$2:$G$201,Einstellungen!$D$2))</f>
        <v/>
      </c>
      <c r="F186" s="29">
        <f>IF($A186="","",COUNTIFS('Urlaubsanträge'!$B$2:$B$201,"&lt;&gt;",'Urlaubsanträge'!$C$2:$C$201,"&lt;="&amp;$A186,'Urlaubsanträge'!$D$2:$D$201,"&gt;="&amp;$A186,'Urlaubsanträge'!$E$2:$E$201,"Genehmigt",'Urlaubsanträge'!$G$2:$G$201,Einstellungen!$D$3))</f>
        <v/>
      </c>
      <c r="G186" s="29">
        <f>IF($A186="","",COUNTIFS('Urlaubsanträge'!$B$2:$B$201,"&lt;&gt;",'Urlaubsanträge'!$C$2:$C$201,"&lt;="&amp;$A186,'Urlaubsanträge'!$D$2:$D$201,"&gt;="&amp;$A186,'Urlaubsanträge'!$E$2:$E$201,"Genehmigt",'Urlaubsanträge'!$G$2:$G$201,Einstellungen!$D$4))</f>
        <v/>
      </c>
      <c r="H186" s="29">
        <f>IF($A186="","",COUNTIFS('Urlaubsanträge'!$B$2:$B$201,"&lt;&gt;",'Urlaubsanträge'!$C$2:$C$201,"&lt;="&amp;$A186,'Urlaubsanträge'!$D$2:$D$201,"&gt;="&amp;$A186,'Urlaubsanträge'!$E$2:$E$201,"Genehmigt",'Urlaubsanträge'!$G$2:$G$201,Einstellungen!$D$5))</f>
        <v/>
      </c>
      <c r="I186" s="18">
        <f>IF($A186="","",IF(OR(E186&gt;Einstellungen!$B$5,F186&gt;Einstellungen!$B$6,G186&gt;Einstellungen!$B$7,H186&gt;Einstellungen!$B$8),"Grenzwert überschritten",""))</f>
        <v/>
      </c>
    </row>
    <row r="187">
      <c r="A187" s="34">
        <f>IF(OR(Einstellungen!$B$2="",Einstellungen!$B$3=""),"",IF(ROW()-5&lt;=Einstellungen!$B$3-Einstellungen!$B$2+1,Einstellungen!$B$2+ROW()-6,""))</f>
        <v/>
      </c>
      <c r="B187" s="22">
        <f>IF(A187="","",CHOOSE(WEEKDAY(A187,2),"Montag","Dienstag","Mittwoch","Donnerstag","Freitag","Samstag","Sonntag"))</f>
        <v/>
      </c>
      <c r="C187" s="29">
        <f>IF($A187="","",COUNTIFS('Urlaubsanträge'!$B$2:$B$201,"&lt;&gt;",'Urlaubsanträge'!$C$2:$C$201,"&lt;="&amp;$A187,'Urlaubsanträge'!$D$2:$D$201,"&gt;="&amp;$A187,'Urlaubsanträge'!$E$2:$E$201,"Genehmigt"))</f>
        <v/>
      </c>
      <c r="D187" s="29">
        <f>IF($A187="","",COUNTIFS('Urlaubsanträge'!$B$2:$B$201,"&lt;&gt;",'Urlaubsanträge'!$C$2:$C$201,"&lt;="&amp;$A187,'Urlaubsanträge'!$D$2:$D$201,"&gt;="&amp;$A187,'Urlaubsanträge'!$E$2:$E$201,"Beantragt"))</f>
        <v/>
      </c>
      <c r="E187" s="29">
        <f>IF($A187="","",COUNTIFS('Urlaubsanträge'!$B$2:$B$201,"&lt;&gt;",'Urlaubsanträge'!$C$2:$C$201,"&lt;="&amp;$A187,'Urlaubsanträge'!$D$2:$D$201,"&gt;="&amp;$A187,'Urlaubsanträge'!$E$2:$E$201,"Genehmigt",'Urlaubsanträge'!$G$2:$G$201,Einstellungen!$D$2))</f>
        <v/>
      </c>
      <c r="F187" s="29">
        <f>IF($A187="","",COUNTIFS('Urlaubsanträge'!$B$2:$B$201,"&lt;&gt;",'Urlaubsanträge'!$C$2:$C$201,"&lt;="&amp;$A187,'Urlaubsanträge'!$D$2:$D$201,"&gt;="&amp;$A187,'Urlaubsanträge'!$E$2:$E$201,"Genehmigt",'Urlaubsanträge'!$G$2:$G$201,Einstellungen!$D$3))</f>
        <v/>
      </c>
      <c r="G187" s="29">
        <f>IF($A187="","",COUNTIFS('Urlaubsanträge'!$B$2:$B$201,"&lt;&gt;",'Urlaubsanträge'!$C$2:$C$201,"&lt;="&amp;$A187,'Urlaubsanträge'!$D$2:$D$201,"&gt;="&amp;$A187,'Urlaubsanträge'!$E$2:$E$201,"Genehmigt",'Urlaubsanträge'!$G$2:$G$201,Einstellungen!$D$4))</f>
        <v/>
      </c>
      <c r="H187" s="29">
        <f>IF($A187="","",COUNTIFS('Urlaubsanträge'!$B$2:$B$201,"&lt;&gt;",'Urlaubsanträge'!$C$2:$C$201,"&lt;="&amp;$A187,'Urlaubsanträge'!$D$2:$D$201,"&gt;="&amp;$A187,'Urlaubsanträge'!$E$2:$E$201,"Genehmigt",'Urlaubsanträge'!$G$2:$G$201,Einstellungen!$D$5))</f>
        <v/>
      </c>
      <c r="I187" s="18">
        <f>IF($A187="","",IF(OR(E187&gt;Einstellungen!$B$5,F187&gt;Einstellungen!$B$6,G187&gt;Einstellungen!$B$7,H187&gt;Einstellungen!$B$8),"Grenzwert überschritten",""))</f>
        <v/>
      </c>
    </row>
    <row r="188">
      <c r="A188" s="34">
        <f>IF(OR(Einstellungen!$B$2="",Einstellungen!$B$3=""),"",IF(ROW()-5&lt;=Einstellungen!$B$3-Einstellungen!$B$2+1,Einstellungen!$B$2+ROW()-6,""))</f>
        <v/>
      </c>
      <c r="B188" s="22">
        <f>IF(A188="","",CHOOSE(WEEKDAY(A188,2),"Montag","Dienstag","Mittwoch","Donnerstag","Freitag","Samstag","Sonntag"))</f>
        <v/>
      </c>
      <c r="C188" s="29">
        <f>IF($A188="","",COUNTIFS('Urlaubsanträge'!$B$2:$B$201,"&lt;&gt;",'Urlaubsanträge'!$C$2:$C$201,"&lt;="&amp;$A188,'Urlaubsanträge'!$D$2:$D$201,"&gt;="&amp;$A188,'Urlaubsanträge'!$E$2:$E$201,"Genehmigt"))</f>
        <v/>
      </c>
      <c r="D188" s="29">
        <f>IF($A188="","",COUNTIFS('Urlaubsanträge'!$B$2:$B$201,"&lt;&gt;",'Urlaubsanträge'!$C$2:$C$201,"&lt;="&amp;$A188,'Urlaubsanträge'!$D$2:$D$201,"&gt;="&amp;$A188,'Urlaubsanträge'!$E$2:$E$201,"Beantragt"))</f>
        <v/>
      </c>
      <c r="E188" s="29">
        <f>IF($A188="","",COUNTIFS('Urlaubsanträge'!$B$2:$B$201,"&lt;&gt;",'Urlaubsanträge'!$C$2:$C$201,"&lt;="&amp;$A188,'Urlaubsanträge'!$D$2:$D$201,"&gt;="&amp;$A188,'Urlaubsanträge'!$E$2:$E$201,"Genehmigt",'Urlaubsanträge'!$G$2:$G$201,Einstellungen!$D$2))</f>
        <v/>
      </c>
      <c r="F188" s="29">
        <f>IF($A188="","",COUNTIFS('Urlaubsanträge'!$B$2:$B$201,"&lt;&gt;",'Urlaubsanträge'!$C$2:$C$201,"&lt;="&amp;$A188,'Urlaubsanträge'!$D$2:$D$201,"&gt;="&amp;$A188,'Urlaubsanträge'!$E$2:$E$201,"Genehmigt",'Urlaubsanträge'!$G$2:$G$201,Einstellungen!$D$3))</f>
        <v/>
      </c>
      <c r="G188" s="29">
        <f>IF($A188="","",COUNTIFS('Urlaubsanträge'!$B$2:$B$201,"&lt;&gt;",'Urlaubsanträge'!$C$2:$C$201,"&lt;="&amp;$A188,'Urlaubsanträge'!$D$2:$D$201,"&gt;="&amp;$A188,'Urlaubsanträge'!$E$2:$E$201,"Genehmigt",'Urlaubsanträge'!$G$2:$G$201,Einstellungen!$D$4))</f>
        <v/>
      </c>
      <c r="H188" s="29">
        <f>IF($A188="","",COUNTIFS('Urlaubsanträge'!$B$2:$B$201,"&lt;&gt;",'Urlaubsanträge'!$C$2:$C$201,"&lt;="&amp;$A188,'Urlaubsanträge'!$D$2:$D$201,"&gt;="&amp;$A188,'Urlaubsanträge'!$E$2:$E$201,"Genehmigt",'Urlaubsanträge'!$G$2:$G$201,Einstellungen!$D$5))</f>
        <v/>
      </c>
      <c r="I188" s="18">
        <f>IF($A188="","",IF(OR(E188&gt;Einstellungen!$B$5,F188&gt;Einstellungen!$B$6,G188&gt;Einstellungen!$B$7,H188&gt;Einstellungen!$B$8),"Grenzwert überschritten",""))</f>
        <v/>
      </c>
    </row>
    <row r="189">
      <c r="A189" s="34">
        <f>IF(OR(Einstellungen!$B$2="",Einstellungen!$B$3=""),"",IF(ROW()-5&lt;=Einstellungen!$B$3-Einstellungen!$B$2+1,Einstellungen!$B$2+ROW()-6,""))</f>
        <v/>
      </c>
      <c r="B189" s="22">
        <f>IF(A189="","",CHOOSE(WEEKDAY(A189,2),"Montag","Dienstag","Mittwoch","Donnerstag","Freitag","Samstag","Sonntag"))</f>
        <v/>
      </c>
      <c r="C189" s="29">
        <f>IF($A189="","",COUNTIFS('Urlaubsanträge'!$B$2:$B$201,"&lt;&gt;",'Urlaubsanträge'!$C$2:$C$201,"&lt;="&amp;$A189,'Urlaubsanträge'!$D$2:$D$201,"&gt;="&amp;$A189,'Urlaubsanträge'!$E$2:$E$201,"Genehmigt"))</f>
        <v/>
      </c>
      <c r="D189" s="29">
        <f>IF($A189="","",COUNTIFS('Urlaubsanträge'!$B$2:$B$201,"&lt;&gt;",'Urlaubsanträge'!$C$2:$C$201,"&lt;="&amp;$A189,'Urlaubsanträge'!$D$2:$D$201,"&gt;="&amp;$A189,'Urlaubsanträge'!$E$2:$E$201,"Beantragt"))</f>
        <v/>
      </c>
      <c r="E189" s="29">
        <f>IF($A189="","",COUNTIFS('Urlaubsanträge'!$B$2:$B$201,"&lt;&gt;",'Urlaubsanträge'!$C$2:$C$201,"&lt;="&amp;$A189,'Urlaubsanträge'!$D$2:$D$201,"&gt;="&amp;$A189,'Urlaubsanträge'!$E$2:$E$201,"Genehmigt",'Urlaubsanträge'!$G$2:$G$201,Einstellungen!$D$2))</f>
        <v/>
      </c>
      <c r="F189" s="29">
        <f>IF($A189="","",COUNTIFS('Urlaubsanträge'!$B$2:$B$201,"&lt;&gt;",'Urlaubsanträge'!$C$2:$C$201,"&lt;="&amp;$A189,'Urlaubsanträge'!$D$2:$D$201,"&gt;="&amp;$A189,'Urlaubsanträge'!$E$2:$E$201,"Genehmigt",'Urlaubsanträge'!$G$2:$G$201,Einstellungen!$D$3))</f>
        <v/>
      </c>
      <c r="G189" s="29">
        <f>IF($A189="","",COUNTIFS('Urlaubsanträge'!$B$2:$B$201,"&lt;&gt;",'Urlaubsanträge'!$C$2:$C$201,"&lt;="&amp;$A189,'Urlaubsanträge'!$D$2:$D$201,"&gt;="&amp;$A189,'Urlaubsanträge'!$E$2:$E$201,"Genehmigt",'Urlaubsanträge'!$G$2:$G$201,Einstellungen!$D$4))</f>
        <v/>
      </c>
      <c r="H189" s="29">
        <f>IF($A189="","",COUNTIFS('Urlaubsanträge'!$B$2:$B$201,"&lt;&gt;",'Urlaubsanträge'!$C$2:$C$201,"&lt;="&amp;$A189,'Urlaubsanträge'!$D$2:$D$201,"&gt;="&amp;$A189,'Urlaubsanträge'!$E$2:$E$201,"Genehmigt",'Urlaubsanträge'!$G$2:$G$201,Einstellungen!$D$5))</f>
        <v/>
      </c>
      <c r="I189" s="18">
        <f>IF($A189="","",IF(OR(E189&gt;Einstellungen!$B$5,F189&gt;Einstellungen!$B$6,G189&gt;Einstellungen!$B$7,H189&gt;Einstellungen!$B$8),"Grenzwert überschritten",""))</f>
        <v/>
      </c>
    </row>
    <row r="190">
      <c r="A190" s="34">
        <f>IF(OR(Einstellungen!$B$2="",Einstellungen!$B$3=""),"",IF(ROW()-5&lt;=Einstellungen!$B$3-Einstellungen!$B$2+1,Einstellungen!$B$2+ROW()-6,""))</f>
        <v/>
      </c>
      <c r="B190" s="22">
        <f>IF(A190="","",CHOOSE(WEEKDAY(A190,2),"Montag","Dienstag","Mittwoch","Donnerstag","Freitag","Samstag","Sonntag"))</f>
        <v/>
      </c>
      <c r="C190" s="29">
        <f>IF($A190="","",COUNTIFS('Urlaubsanträge'!$B$2:$B$201,"&lt;&gt;",'Urlaubsanträge'!$C$2:$C$201,"&lt;="&amp;$A190,'Urlaubsanträge'!$D$2:$D$201,"&gt;="&amp;$A190,'Urlaubsanträge'!$E$2:$E$201,"Genehmigt"))</f>
        <v/>
      </c>
      <c r="D190" s="29">
        <f>IF($A190="","",COUNTIFS('Urlaubsanträge'!$B$2:$B$201,"&lt;&gt;",'Urlaubsanträge'!$C$2:$C$201,"&lt;="&amp;$A190,'Urlaubsanträge'!$D$2:$D$201,"&gt;="&amp;$A190,'Urlaubsanträge'!$E$2:$E$201,"Beantragt"))</f>
        <v/>
      </c>
      <c r="E190" s="29">
        <f>IF($A190="","",COUNTIFS('Urlaubsanträge'!$B$2:$B$201,"&lt;&gt;",'Urlaubsanträge'!$C$2:$C$201,"&lt;="&amp;$A190,'Urlaubsanträge'!$D$2:$D$201,"&gt;="&amp;$A190,'Urlaubsanträge'!$E$2:$E$201,"Genehmigt",'Urlaubsanträge'!$G$2:$G$201,Einstellungen!$D$2))</f>
        <v/>
      </c>
      <c r="F190" s="29">
        <f>IF($A190="","",COUNTIFS('Urlaubsanträge'!$B$2:$B$201,"&lt;&gt;",'Urlaubsanträge'!$C$2:$C$201,"&lt;="&amp;$A190,'Urlaubsanträge'!$D$2:$D$201,"&gt;="&amp;$A190,'Urlaubsanträge'!$E$2:$E$201,"Genehmigt",'Urlaubsanträge'!$G$2:$G$201,Einstellungen!$D$3))</f>
        <v/>
      </c>
      <c r="G190" s="29">
        <f>IF($A190="","",COUNTIFS('Urlaubsanträge'!$B$2:$B$201,"&lt;&gt;",'Urlaubsanträge'!$C$2:$C$201,"&lt;="&amp;$A190,'Urlaubsanträge'!$D$2:$D$201,"&gt;="&amp;$A190,'Urlaubsanträge'!$E$2:$E$201,"Genehmigt",'Urlaubsanträge'!$G$2:$G$201,Einstellungen!$D$4))</f>
        <v/>
      </c>
      <c r="H190" s="29">
        <f>IF($A190="","",COUNTIFS('Urlaubsanträge'!$B$2:$B$201,"&lt;&gt;",'Urlaubsanträge'!$C$2:$C$201,"&lt;="&amp;$A190,'Urlaubsanträge'!$D$2:$D$201,"&gt;="&amp;$A190,'Urlaubsanträge'!$E$2:$E$201,"Genehmigt",'Urlaubsanträge'!$G$2:$G$201,Einstellungen!$D$5))</f>
        <v/>
      </c>
      <c r="I190" s="18">
        <f>IF($A190="","",IF(OR(E190&gt;Einstellungen!$B$5,F190&gt;Einstellungen!$B$6,G190&gt;Einstellungen!$B$7,H190&gt;Einstellungen!$B$8),"Grenzwert überschritten",""))</f>
        <v/>
      </c>
    </row>
    <row r="191">
      <c r="A191" s="34">
        <f>IF(OR(Einstellungen!$B$2="",Einstellungen!$B$3=""),"",IF(ROW()-5&lt;=Einstellungen!$B$3-Einstellungen!$B$2+1,Einstellungen!$B$2+ROW()-6,""))</f>
        <v/>
      </c>
      <c r="B191" s="22">
        <f>IF(A191="","",CHOOSE(WEEKDAY(A191,2),"Montag","Dienstag","Mittwoch","Donnerstag","Freitag","Samstag","Sonntag"))</f>
        <v/>
      </c>
      <c r="C191" s="29">
        <f>IF($A191="","",COUNTIFS('Urlaubsanträge'!$B$2:$B$201,"&lt;&gt;",'Urlaubsanträge'!$C$2:$C$201,"&lt;="&amp;$A191,'Urlaubsanträge'!$D$2:$D$201,"&gt;="&amp;$A191,'Urlaubsanträge'!$E$2:$E$201,"Genehmigt"))</f>
        <v/>
      </c>
      <c r="D191" s="29">
        <f>IF($A191="","",COUNTIFS('Urlaubsanträge'!$B$2:$B$201,"&lt;&gt;",'Urlaubsanträge'!$C$2:$C$201,"&lt;="&amp;$A191,'Urlaubsanträge'!$D$2:$D$201,"&gt;="&amp;$A191,'Urlaubsanträge'!$E$2:$E$201,"Beantragt"))</f>
        <v/>
      </c>
      <c r="E191" s="29">
        <f>IF($A191="","",COUNTIFS('Urlaubsanträge'!$B$2:$B$201,"&lt;&gt;",'Urlaubsanträge'!$C$2:$C$201,"&lt;="&amp;$A191,'Urlaubsanträge'!$D$2:$D$201,"&gt;="&amp;$A191,'Urlaubsanträge'!$E$2:$E$201,"Genehmigt",'Urlaubsanträge'!$G$2:$G$201,Einstellungen!$D$2))</f>
        <v/>
      </c>
      <c r="F191" s="29">
        <f>IF($A191="","",COUNTIFS('Urlaubsanträge'!$B$2:$B$201,"&lt;&gt;",'Urlaubsanträge'!$C$2:$C$201,"&lt;="&amp;$A191,'Urlaubsanträge'!$D$2:$D$201,"&gt;="&amp;$A191,'Urlaubsanträge'!$E$2:$E$201,"Genehmigt",'Urlaubsanträge'!$G$2:$G$201,Einstellungen!$D$3))</f>
        <v/>
      </c>
      <c r="G191" s="29">
        <f>IF($A191="","",COUNTIFS('Urlaubsanträge'!$B$2:$B$201,"&lt;&gt;",'Urlaubsanträge'!$C$2:$C$201,"&lt;="&amp;$A191,'Urlaubsanträge'!$D$2:$D$201,"&gt;="&amp;$A191,'Urlaubsanträge'!$E$2:$E$201,"Genehmigt",'Urlaubsanträge'!$G$2:$G$201,Einstellungen!$D$4))</f>
        <v/>
      </c>
      <c r="H191" s="29">
        <f>IF($A191="","",COUNTIFS('Urlaubsanträge'!$B$2:$B$201,"&lt;&gt;",'Urlaubsanträge'!$C$2:$C$201,"&lt;="&amp;$A191,'Urlaubsanträge'!$D$2:$D$201,"&gt;="&amp;$A191,'Urlaubsanträge'!$E$2:$E$201,"Genehmigt",'Urlaubsanträge'!$G$2:$G$201,Einstellungen!$D$5))</f>
        <v/>
      </c>
      <c r="I191" s="18">
        <f>IF($A191="","",IF(OR(E191&gt;Einstellungen!$B$5,F191&gt;Einstellungen!$B$6,G191&gt;Einstellungen!$B$7,H191&gt;Einstellungen!$B$8),"Grenzwert überschritten",""))</f>
        <v/>
      </c>
    </row>
    <row r="192">
      <c r="A192" s="34">
        <f>IF(OR(Einstellungen!$B$2="",Einstellungen!$B$3=""),"",IF(ROW()-5&lt;=Einstellungen!$B$3-Einstellungen!$B$2+1,Einstellungen!$B$2+ROW()-6,""))</f>
        <v/>
      </c>
      <c r="B192" s="22">
        <f>IF(A192="","",CHOOSE(WEEKDAY(A192,2),"Montag","Dienstag","Mittwoch","Donnerstag","Freitag","Samstag","Sonntag"))</f>
        <v/>
      </c>
      <c r="C192" s="29">
        <f>IF($A192="","",COUNTIFS('Urlaubsanträge'!$B$2:$B$201,"&lt;&gt;",'Urlaubsanträge'!$C$2:$C$201,"&lt;="&amp;$A192,'Urlaubsanträge'!$D$2:$D$201,"&gt;="&amp;$A192,'Urlaubsanträge'!$E$2:$E$201,"Genehmigt"))</f>
        <v/>
      </c>
      <c r="D192" s="29">
        <f>IF($A192="","",COUNTIFS('Urlaubsanträge'!$B$2:$B$201,"&lt;&gt;",'Urlaubsanträge'!$C$2:$C$201,"&lt;="&amp;$A192,'Urlaubsanträge'!$D$2:$D$201,"&gt;="&amp;$A192,'Urlaubsanträge'!$E$2:$E$201,"Beantragt"))</f>
        <v/>
      </c>
      <c r="E192" s="29">
        <f>IF($A192="","",COUNTIFS('Urlaubsanträge'!$B$2:$B$201,"&lt;&gt;",'Urlaubsanträge'!$C$2:$C$201,"&lt;="&amp;$A192,'Urlaubsanträge'!$D$2:$D$201,"&gt;="&amp;$A192,'Urlaubsanträge'!$E$2:$E$201,"Genehmigt",'Urlaubsanträge'!$G$2:$G$201,Einstellungen!$D$2))</f>
        <v/>
      </c>
      <c r="F192" s="29">
        <f>IF($A192="","",COUNTIFS('Urlaubsanträge'!$B$2:$B$201,"&lt;&gt;",'Urlaubsanträge'!$C$2:$C$201,"&lt;="&amp;$A192,'Urlaubsanträge'!$D$2:$D$201,"&gt;="&amp;$A192,'Urlaubsanträge'!$E$2:$E$201,"Genehmigt",'Urlaubsanträge'!$G$2:$G$201,Einstellungen!$D$3))</f>
        <v/>
      </c>
      <c r="G192" s="29">
        <f>IF($A192="","",COUNTIFS('Urlaubsanträge'!$B$2:$B$201,"&lt;&gt;",'Urlaubsanträge'!$C$2:$C$201,"&lt;="&amp;$A192,'Urlaubsanträge'!$D$2:$D$201,"&gt;="&amp;$A192,'Urlaubsanträge'!$E$2:$E$201,"Genehmigt",'Urlaubsanträge'!$G$2:$G$201,Einstellungen!$D$4))</f>
        <v/>
      </c>
      <c r="H192" s="29">
        <f>IF($A192="","",COUNTIFS('Urlaubsanträge'!$B$2:$B$201,"&lt;&gt;",'Urlaubsanträge'!$C$2:$C$201,"&lt;="&amp;$A192,'Urlaubsanträge'!$D$2:$D$201,"&gt;="&amp;$A192,'Urlaubsanträge'!$E$2:$E$201,"Genehmigt",'Urlaubsanträge'!$G$2:$G$201,Einstellungen!$D$5))</f>
        <v/>
      </c>
      <c r="I192" s="18">
        <f>IF($A192="","",IF(OR(E192&gt;Einstellungen!$B$5,F192&gt;Einstellungen!$B$6,G192&gt;Einstellungen!$B$7,H192&gt;Einstellungen!$B$8),"Grenzwert überschritten",""))</f>
        <v/>
      </c>
    </row>
    <row r="193">
      <c r="A193" s="34">
        <f>IF(OR(Einstellungen!$B$2="",Einstellungen!$B$3=""),"",IF(ROW()-5&lt;=Einstellungen!$B$3-Einstellungen!$B$2+1,Einstellungen!$B$2+ROW()-6,""))</f>
        <v/>
      </c>
      <c r="B193" s="22">
        <f>IF(A193="","",CHOOSE(WEEKDAY(A193,2),"Montag","Dienstag","Mittwoch","Donnerstag","Freitag","Samstag","Sonntag"))</f>
        <v/>
      </c>
      <c r="C193" s="29">
        <f>IF($A193="","",COUNTIFS('Urlaubsanträge'!$B$2:$B$201,"&lt;&gt;",'Urlaubsanträge'!$C$2:$C$201,"&lt;="&amp;$A193,'Urlaubsanträge'!$D$2:$D$201,"&gt;="&amp;$A193,'Urlaubsanträge'!$E$2:$E$201,"Genehmigt"))</f>
        <v/>
      </c>
      <c r="D193" s="29">
        <f>IF($A193="","",COUNTIFS('Urlaubsanträge'!$B$2:$B$201,"&lt;&gt;",'Urlaubsanträge'!$C$2:$C$201,"&lt;="&amp;$A193,'Urlaubsanträge'!$D$2:$D$201,"&gt;="&amp;$A193,'Urlaubsanträge'!$E$2:$E$201,"Beantragt"))</f>
        <v/>
      </c>
      <c r="E193" s="29">
        <f>IF($A193="","",COUNTIFS('Urlaubsanträge'!$B$2:$B$201,"&lt;&gt;",'Urlaubsanträge'!$C$2:$C$201,"&lt;="&amp;$A193,'Urlaubsanträge'!$D$2:$D$201,"&gt;="&amp;$A193,'Urlaubsanträge'!$E$2:$E$201,"Genehmigt",'Urlaubsanträge'!$G$2:$G$201,Einstellungen!$D$2))</f>
        <v/>
      </c>
      <c r="F193" s="29">
        <f>IF($A193="","",COUNTIFS('Urlaubsanträge'!$B$2:$B$201,"&lt;&gt;",'Urlaubsanträge'!$C$2:$C$201,"&lt;="&amp;$A193,'Urlaubsanträge'!$D$2:$D$201,"&gt;="&amp;$A193,'Urlaubsanträge'!$E$2:$E$201,"Genehmigt",'Urlaubsanträge'!$G$2:$G$201,Einstellungen!$D$3))</f>
        <v/>
      </c>
      <c r="G193" s="29">
        <f>IF($A193="","",COUNTIFS('Urlaubsanträge'!$B$2:$B$201,"&lt;&gt;",'Urlaubsanträge'!$C$2:$C$201,"&lt;="&amp;$A193,'Urlaubsanträge'!$D$2:$D$201,"&gt;="&amp;$A193,'Urlaubsanträge'!$E$2:$E$201,"Genehmigt",'Urlaubsanträge'!$G$2:$G$201,Einstellungen!$D$4))</f>
        <v/>
      </c>
      <c r="H193" s="29">
        <f>IF($A193="","",COUNTIFS('Urlaubsanträge'!$B$2:$B$201,"&lt;&gt;",'Urlaubsanträge'!$C$2:$C$201,"&lt;="&amp;$A193,'Urlaubsanträge'!$D$2:$D$201,"&gt;="&amp;$A193,'Urlaubsanträge'!$E$2:$E$201,"Genehmigt",'Urlaubsanträge'!$G$2:$G$201,Einstellungen!$D$5))</f>
        <v/>
      </c>
      <c r="I193" s="18">
        <f>IF($A193="","",IF(OR(E193&gt;Einstellungen!$B$5,F193&gt;Einstellungen!$B$6,G193&gt;Einstellungen!$B$7,H193&gt;Einstellungen!$B$8),"Grenzwert überschritten",""))</f>
        <v/>
      </c>
    </row>
    <row r="194">
      <c r="A194" s="34">
        <f>IF(OR(Einstellungen!$B$2="",Einstellungen!$B$3=""),"",IF(ROW()-5&lt;=Einstellungen!$B$3-Einstellungen!$B$2+1,Einstellungen!$B$2+ROW()-6,""))</f>
        <v/>
      </c>
      <c r="B194" s="22">
        <f>IF(A194="","",CHOOSE(WEEKDAY(A194,2),"Montag","Dienstag","Mittwoch","Donnerstag","Freitag","Samstag","Sonntag"))</f>
        <v/>
      </c>
      <c r="C194" s="29">
        <f>IF($A194="","",COUNTIFS('Urlaubsanträge'!$B$2:$B$201,"&lt;&gt;",'Urlaubsanträge'!$C$2:$C$201,"&lt;="&amp;$A194,'Urlaubsanträge'!$D$2:$D$201,"&gt;="&amp;$A194,'Urlaubsanträge'!$E$2:$E$201,"Genehmigt"))</f>
        <v/>
      </c>
      <c r="D194" s="29">
        <f>IF($A194="","",COUNTIFS('Urlaubsanträge'!$B$2:$B$201,"&lt;&gt;",'Urlaubsanträge'!$C$2:$C$201,"&lt;="&amp;$A194,'Urlaubsanträge'!$D$2:$D$201,"&gt;="&amp;$A194,'Urlaubsanträge'!$E$2:$E$201,"Beantragt"))</f>
        <v/>
      </c>
      <c r="E194" s="29">
        <f>IF($A194="","",COUNTIFS('Urlaubsanträge'!$B$2:$B$201,"&lt;&gt;",'Urlaubsanträge'!$C$2:$C$201,"&lt;="&amp;$A194,'Urlaubsanträge'!$D$2:$D$201,"&gt;="&amp;$A194,'Urlaubsanträge'!$E$2:$E$201,"Genehmigt",'Urlaubsanträge'!$G$2:$G$201,Einstellungen!$D$2))</f>
        <v/>
      </c>
      <c r="F194" s="29">
        <f>IF($A194="","",COUNTIFS('Urlaubsanträge'!$B$2:$B$201,"&lt;&gt;",'Urlaubsanträge'!$C$2:$C$201,"&lt;="&amp;$A194,'Urlaubsanträge'!$D$2:$D$201,"&gt;="&amp;$A194,'Urlaubsanträge'!$E$2:$E$201,"Genehmigt",'Urlaubsanträge'!$G$2:$G$201,Einstellungen!$D$3))</f>
        <v/>
      </c>
      <c r="G194" s="29">
        <f>IF($A194="","",COUNTIFS('Urlaubsanträge'!$B$2:$B$201,"&lt;&gt;",'Urlaubsanträge'!$C$2:$C$201,"&lt;="&amp;$A194,'Urlaubsanträge'!$D$2:$D$201,"&gt;="&amp;$A194,'Urlaubsanträge'!$E$2:$E$201,"Genehmigt",'Urlaubsanträge'!$G$2:$G$201,Einstellungen!$D$4))</f>
        <v/>
      </c>
      <c r="H194" s="29">
        <f>IF($A194="","",COUNTIFS('Urlaubsanträge'!$B$2:$B$201,"&lt;&gt;",'Urlaubsanträge'!$C$2:$C$201,"&lt;="&amp;$A194,'Urlaubsanträge'!$D$2:$D$201,"&gt;="&amp;$A194,'Urlaubsanträge'!$E$2:$E$201,"Genehmigt",'Urlaubsanträge'!$G$2:$G$201,Einstellungen!$D$5))</f>
        <v/>
      </c>
      <c r="I194" s="18">
        <f>IF($A194="","",IF(OR(E194&gt;Einstellungen!$B$5,F194&gt;Einstellungen!$B$6,G194&gt;Einstellungen!$B$7,H194&gt;Einstellungen!$B$8),"Grenzwert überschritten",""))</f>
        <v/>
      </c>
    </row>
    <row r="195">
      <c r="A195" s="34">
        <f>IF(OR(Einstellungen!$B$2="",Einstellungen!$B$3=""),"",IF(ROW()-5&lt;=Einstellungen!$B$3-Einstellungen!$B$2+1,Einstellungen!$B$2+ROW()-6,""))</f>
        <v/>
      </c>
      <c r="B195" s="22">
        <f>IF(A195="","",CHOOSE(WEEKDAY(A195,2),"Montag","Dienstag","Mittwoch","Donnerstag","Freitag","Samstag","Sonntag"))</f>
        <v/>
      </c>
      <c r="C195" s="29">
        <f>IF($A195="","",COUNTIFS('Urlaubsanträge'!$B$2:$B$201,"&lt;&gt;",'Urlaubsanträge'!$C$2:$C$201,"&lt;="&amp;$A195,'Urlaubsanträge'!$D$2:$D$201,"&gt;="&amp;$A195,'Urlaubsanträge'!$E$2:$E$201,"Genehmigt"))</f>
        <v/>
      </c>
      <c r="D195" s="29">
        <f>IF($A195="","",COUNTIFS('Urlaubsanträge'!$B$2:$B$201,"&lt;&gt;",'Urlaubsanträge'!$C$2:$C$201,"&lt;="&amp;$A195,'Urlaubsanträge'!$D$2:$D$201,"&gt;="&amp;$A195,'Urlaubsanträge'!$E$2:$E$201,"Beantragt"))</f>
        <v/>
      </c>
      <c r="E195" s="29">
        <f>IF($A195="","",COUNTIFS('Urlaubsanträge'!$B$2:$B$201,"&lt;&gt;",'Urlaubsanträge'!$C$2:$C$201,"&lt;="&amp;$A195,'Urlaubsanträge'!$D$2:$D$201,"&gt;="&amp;$A195,'Urlaubsanträge'!$E$2:$E$201,"Genehmigt",'Urlaubsanträge'!$G$2:$G$201,Einstellungen!$D$2))</f>
        <v/>
      </c>
      <c r="F195" s="29">
        <f>IF($A195="","",COUNTIFS('Urlaubsanträge'!$B$2:$B$201,"&lt;&gt;",'Urlaubsanträge'!$C$2:$C$201,"&lt;="&amp;$A195,'Urlaubsanträge'!$D$2:$D$201,"&gt;="&amp;$A195,'Urlaubsanträge'!$E$2:$E$201,"Genehmigt",'Urlaubsanträge'!$G$2:$G$201,Einstellungen!$D$3))</f>
        <v/>
      </c>
      <c r="G195" s="29">
        <f>IF($A195="","",COUNTIFS('Urlaubsanträge'!$B$2:$B$201,"&lt;&gt;",'Urlaubsanträge'!$C$2:$C$201,"&lt;="&amp;$A195,'Urlaubsanträge'!$D$2:$D$201,"&gt;="&amp;$A195,'Urlaubsanträge'!$E$2:$E$201,"Genehmigt",'Urlaubsanträge'!$G$2:$G$201,Einstellungen!$D$4))</f>
        <v/>
      </c>
      <c r="H195" s="29">
        <f>IF($A195="","",COUNTIFS('Urlaubsanträge'!$B$2:$B$201,"&lt;&gt;",'Urlaubsanträge'!$C$2:$C$201,"&lt;="&amp;$A195,'Urlaubsanträge'!$D$2:$D$201,"&gt;="&amp;$A195,'Urlaubsanträge'!$E$2:$E$201,"Genehmigt",'Urlaubsanträge'!$G$2:$G$201,Einstellungen!$D$5))</f>
        <v/>
      </c>
      <c r="I195" s="18">
        <f>IF($A195="","",IF(OR(E195&gt;Einstellungen!$B$5,F195&gt;Einstellungen!$B$6,G195&gt;Einstellungen!$B$7,H195&gt;Einstellungen!$B$8),"Grenzwert überschritten",""))</f>
        <v/>
      </c>
    </row>
    <row r="196">
      <c r="A196" s="34">
        <f>IF(OR(Einstellungen!$B$2="",Einstellungen!$B$3=""),"",IF(ROW()-5&lt;=Einstellungen!$B$3-Einstellungen!$B$2+1,Einstellungen!$B$2+ROW()-6,""))</f>
        <v/>
      </c>
      <c r="B196" s="22">
        <f>IF(A196="","",CHOOSE(WEEKDAY(A196,2),"Montag","Dienstag","Mittwoch","Donnerstag","Freitag","Samstag","Sonntag"))</f>
        <v/>
      </c>
      <c r="C196" s="29">
        <f>IF($A196="","",COUNTIFS('Urlaubsanträge'!$B$2:$B$201,"&lt;&gt;",'Urlaubsanträge'!$C$2:$C$201,"&lt;="&amp;$A196,'Urlaubsanträge'!$D$2:$D$201,"&gt;="&amp;$A196,'Urlaubsanträge'!$E$2:$E$201,"Genehmigt"))</f>
        <v/>
      </c>
      <c r="D196" s="29">
        <f>IF($A196="","",COUNTIFS('Urlaubsanträge'!$B$2:$B$201,"&lt;&gt;",'Urlaubsanträge'!$C$2:$C$201,"&lt;="&amp;$A196,'Urlaubsanträge'!$D$2:$D$201,"&gt;="&amp;$A196,'Urlaubsanträge'!$E$2:$E$201,"Beantragt"))</f>
        <v/>
      </c>
      <c r="E196" s="29">
        <f>IF($A196="","",COUNTIFS('Urlaubsanträge'!$B$2:$B$201,"&lt;&gt;",'Urlaubsanträge'!$C$2:$C$201,"&lt;="&amp;$A196,'Urlaubsanträge'!$D$2:$D$201,"&gt;="&amp;$A196,'Urlaubsanträge'!$E$2:$E$201,"Genehmigt",'Urlaubsanträge'!$G$2:$G$201,Einstellungen!$D$2))</f>
        <v/>
      </c>
      <c r="F196" s="29">
        <f>IF($A196="","",COUNTIFS('Urlaubsanträge'!$B$2:$B$201,"&lt;&gt;",'Urlaubsanträge'!$C$2:$C$201,"&lt;="&amp;$A196,'Urlaubsanträge'!$D$2:$D$201,"&gt;="&amp;$A196,'Urlaubsanträge'!$E$2:$E$201,"Genehmigt",'Urlaubsanträge'!$G$2:$G$201,Einstellungen!$D$3))</f>
        <v/>
      </c>
      <c r="G196" s="29">
        <f>IF($A196="","",COUNTIFS('Urlaubsanträge'!$B$2:$B$201,"&lt;&gt;",'Urlaubsanträge'!$C$2:$C$201,"&lt;="&amp;$A196,'Urlaubsanträge'!$D$2:$D$201,"&gt;="&amp;$A196,'Urlaubsanträge'!$E$2:$E$201,"Genehmigt",'Urlaubsanträge'!$G$2:$G$201,Einstellungen!$D$4))</f>
        <v/>
      </c>
      <c r="H196" s="29">
        <f>IF($A196="","",COUNTIFS('Urlaubsanträge'!$B$2:$B$201,"&lt;&gt;",'Urlaubsanträge'!$C$2:$C$201,"&lt;="&amp;$A196,'Urlaubsanträge'!$D$2:$D$201,"&gt;="&amp;$A196,'Urlaubsanträge'!$E$2:$E$201,"Genehmigt",'Urlaubsanträge'!$G$2:$G$201,Einstellungen!$D$5))</f>
        <v/>
      </c>
      <c r="I196" s="18">
        <f>IF($A196="","",IF(OR(E196&gt;Einstellungen!$B$5,F196&gt;Einstellungen!$B$6,G196&gt;Einstellungen!$B$7,H196&gt;Einstellungen!$B$8),"Grenzwert überschritten",""))</f>
        <v/>
      </c>
    </row>
    <row r="197">
      <c r="A197" s="34">
        <f>IF(OR(Einstellungen!$B$2="",Einstellungen!$B$3=""),"",IF(ROW()-5&lt;=Einstellungen!$B$3-Einstellungen!$B$2+1,Einstellungen!$B$2+ROW()-6,""))</f>
        <v/>
      </c>
      <c r="B197" s="22">
        <f>IF(A197="","",CHOOSE(WEEKDAY(A197,2),"Montag","Dienstag","Mittwoch","Donnerstag","Freitag","Samstag","Sonntag"))</f>
        <v/>
      </c>
      <c r="C197" s="29">
        <f>IF($A197="","",COUNTIFS('Urlaubsanträge'!$B$2:$B$201,"&lt;&gt;",'Urlaubsanträge'!$C$2:$C$201,"&lt;="&amp;$A197,'Urlaubsanträge'!$D$2:$D$201,"&gt;="&amp;$A197,'Urlaubsanträge'!$E$2:$E$201,"Genehmigt"))</f>
        <v/>
      </c>
      <c r="D197" s="29">
        <f>IF($A197="","",COUNTIFS('Urlaubsanträge'!$B$2:$B$201,"&lt;&gt;",'Urlaubsanträge'!$C$2:$C$201,"&lt;="&amp;$A197,'Urlaubsanträge'!$D$2:$D$201,"&gt;="&amp;$A197,'Urlaubsanträge'!$E$2:$E$201,"Beantragt"))</f>
        <v/>
      </c>
      <c r="E197" s="29">
        <f>IF($A197="","",COUNTIFS('Urlaubsanträge'!$B$2:$B$201,"&lt;&gt;",'Urlaubsanträge'!$C$2:$C$201,"&lt;="&amp;$A197,'Urlaubsanträge'!$D$2:$D$201,"&gt;="&amp;$A197,'Urlaubsanträge'!$E$2:$E$201,"Genehmigt",'Urlaubsanträge'!$G$2:$G$201,Einstellungen!$D$2))</f>
        <v/>
      </c>
      <c r="F197" s="29">
        <f>IF($A197="","",COUNTIFS('Urlaubsanträge'!$B$2:$B$201,"&lt;&gt;",'Urlaubsanträge'!$C$2:$C$201,"&lt;="&amp;$A197,'Urlaubsanträge'!$D$2:$D$201,"&gt;="&amp;$A197,'Urlaubsanträge'!$E$2:$E$201,"Genehmigt",'Urlaubsanträge'!$G$2:$G$201,Einstellungen!$D$3))</f>
        <v/>
      </c>
      <c r="G197" s="29">
        <f>IF($A197="","",COUNTIFS('Urlaubsanträge'!$B$2:$B$201,"&lt;&gt;",'Urlaubsanträge'!$C$2:$C$201,"&lt;="&amp;$A197,'Urlaubsanträge'!$D$2:$D$201,"&gt;="&amp;$A197,'Urlaubsanträge'!$E$2:$E$201,"Genehmigt",'Urlaubsanträge'!$G$2:$G$201,Einstellungen!$D$4))</f>
        <v/>
      </c>
      <c r="H197" s="29">
        <f>IF($A197="","",COUNTIFS('Urlaubsanträge'!$B$2:$B$201,"&lt;&gt;",'Urlaubsanträge'!$C$2:$C$201,"&lt;="&amp;$A197,'Urlaubsanträge'!$D$2:$D$201,"&gt;="&amp;$A197,'Urlaubsanträge'!$E$2:$E$201,"Genehmigt",'Urlaubsanträge'!$G$2:$G$201,Einstellungen!$D$5))</f>
        <v/>
      </c>
      <c r="I197" s="18">
        <f>IF($A197="","",IF(OR(E197&gt;Einstellungen!$B$5,F197&gt;Einstellungen!$B$6,G197&gt;Einstellungen!$B$7,H197&gt;Einstellungen!$B$8),"Grenzwert überschritten",""))</f>
        <v/>
      </c>
    </row>
    <row r="198">
      <c r="A198" s="34">
        <f>IF(OR(Einstellungen!$B$2="",Einstellungen!$B$3=""),"",IF(ROW()-5&lt;=Einstellungen!$B$3-Einstellungen!$B$2+1,Einstellungen!$B$2+ROW()-6,""))</f>
        <v/>
      </c>
      <c r="B198" s="22">
        <f>IF(A198="","",CHOOSE(WEEKDAY(A198,2),"Montag","Dienstag","Mittwoch","Donnerstag","Freitag","Samstag","Sonntag"))</f>
        <v/>
      </c>
      <c r="C198" s="29">
        <f>IF($A198="","",COUNTIFS('Urlaubsanträge'!$B$2:$B$201,"&lt;&gt;",'Urlaubsanträge'!$C$2:$C$201,"&lt;="&amp;$A198,'Urlaubsanträge'!$D$2:$D$201,"&gt;="&amp;$A198,'Urlaubsanträge'!$E$2:$E$201,"Genehmigt"))</f>
        <v/>
      </c>
      <c r="D198" s="29">
        <f>IF($A198="","",COUNTIFS('Urlaubsanträge'!$B$2:$B$201,"&lt;&gt;",'Urlaubsanträge'!$C$2:$C$201,"&lt;="&amp;$A198,'Urlaubsanträge'!$D$2:$D$201,"&gt;="&amp;$A198,'Urlaubsanträge'!$E$2:$E$201,"Beantragt"))</f>
        <v/>
      </c>
      <c r="E198" s="29">
        <f>IF($A198="","",COUNTIFS('Urlaubsanträge'!$B$2:$B$201,"&lt;&gt;",'Urlaubsanträge'!$C$2:$C$201,"&lt;="&amp;$A198,'Urlaubsanträge'!$D$2:$D$201,"&gt;="&amp;$A198,'Urlaubsanträge'!$E$2:$E$201,"Genehmigt",'Urlaubsanträge'!$G$2:$G$201,Einstellungen!$D$2))</f>
        <v/>
      </c>
      <c r="F198" s="29">
        <f>IF($A198="","",COUNTIFS('Urlaubsanträge'!$B$2:$B$201,"&lt;&gt;",'Urlaubsanträge'!$C$2:$C$201,"&lt;="&amp;$A198,'Urlaubsanträge'!$D$2:$D$201,"&gt;="&amp;$A198,'Urlaubsanträge'!$E$2:$E$201,"Genehmigt",'Urlaubsanträge'!$G$2:$G$201,Einstellungen!$D$3))</f>
        <v/>
      </c>
      <c r="G198" s="29">
        <f>IF($A198="","",COUNTIFS('Urlaubsanträge'!$B$2:$B$201,"&lt;&gt;",'Urlaubsanträge'!$C$2:$C$201,"&lt;="&amp;$A198,'Urlaubsanträge'!$D$2:$D$201,"&gt;="&amp;$A198,'Urlaubsanträge'!$E$2:$E$201,"Genehmigt",'Urlaubsanträge'!$G$2:$G$201,Einstellungen!$D$4))</f>
        <v/>
      </c>
      <c r="H198" s="29">
        <f>IF($A198="","",COUNTIFS('Urlaubsanträge'!$B$2:$B$201,"&lt;&gt;",'Urlaubsanträge'!$C$2:$C$201,"&lt;="&amp;$A198,'Urlaubsanträge'!$D$2:$D$201,"&gt;="&amp;$A198,'Urlaubsanträge'!$E$2:$E$201,"Genehmigt",'Urlaubsanträge'!$G$2:$G$201,Einstellungen!$D$5))</f>
        <v/>
      </c>
      <c r="I198" s="18">
        <f>IF($A198="","",IF(OR(E198&gt;Einstellungen!$B$5,F198&gt;Einstellungen!$B$6,G198&gt;Einstellungen!$B$7,H198&gt;Einstellungen!$B$8),"Grenzwert überschritten",""))</f>
        <v/>
      </c>
    </row>
    <row r="199">
      <c r="A199" s="34">
        <f>IF(OR(Einstellungen!$B$2="",Einstellungen!$B$3=""),"",IF(ROW()-5&lt;=Einstellungen!$B$3-Einstellungen!$B$2+1,Einstellungen!$B$2+ROW()-6,""))</f>
        <v/>
      </c>
      <c r="B199" s="22">
        <f>IF(A199="","",CHOOSE(WEEKDAY(A199,2),"Montag","Dienstag","Mittwoch","Donnerstag","Freitag","Samstag","Sonntag"))</f>
        <v/>
      </c>
      <c r="C199" s="29">
        <f>IF($A199="","",COUNTIFS('Urlaubsanträge'!$B$2:$B$201,"&lt;&gt;",'Urlaubsanträge'!$C$2:$C$201,"&lt;="&amp;$A199,'Urlaubsanträge'!$D$2:$D$201,"&gt;="&amp;$A199,'Urlaubsanträge'!$E$2:$E$201,"Genehmigt"))</f>
        <v/>
      </c>
      <c r="D199" s="29">
        <f>IF($A199="","",COUNTIFS('Urlaubsanträge'!$B$2:$B$201,"&lt;&gt;",'Urlaubsanträge'!$C$2:$C$201,"&lt;="&amp;$A199,'Urlaubsanträge'!$D$2:$D$201,"&gt;="&amp;$A199,'Urlaubsanträge'!$E$2:$E$201,"Beantragt"))</f>
        <v/>
      </c>
      <c r="E199" s="29">
        <f>IF($A199="","",COUNTIFS('Urlaubsanträge'!$B$2:$B$201,"&lt;&gt;",'Urlaubsanträge'!$C$2:$C$201,"&lt;="&amp;$A199,'Urlaubsanträge'!$D$2:$D$201,"&gt;="&amp;$A199,'Urlaubsanträge'!$E$2:$E$201,"Genehmigt",'Urlaubsanträge'!$G$2:$G$201,Einstellungen!$D$2))</f>
        <v/>
      </c>
      <c r="F199" s="29">
        <f>IF($A199="","",COUNTIFS('Urlaubsanträge'!$B$2:$B$201,"&lt;&gt;",'Urlaubsanträge'!$C$2:$C$201,"&lt;="&amp;$A199,'Urlaubsanträge'!$D$2:$D$201,"&gt;="&amp;$A199,'Urlaubsanträge'!$E$2:$E$201,"Genehmigt",'Urlaubsanträge'!$G$2:$G$201,Einstellungen!$D$3))</f>
        <v/>
      </c>
      <c r="G199" s="29">
        <f>IF($A199="","",COUNTIFS('Urlaubsanträge'!$B$2:$B$201,"&lt;&gt;",'Urlaubsanträge'!$C$2:$C$201,"&lt;="&amp;$A199,'Urlaubsanträge'!$D$2:$D$201,"&gt;="&amp;$A199,'Urlaubsanträge'!$E$2:$E$201,"Genehmigt",'Urlaubsanträge'!$G$2:$G$201,Einstellungen!$D$4))</f>
        <v/>
      </c>
      <c r="H199" s="29">
        <f>IF($A199="","",COUNTIFS('Urlaubsanträge'!$B$2:$B$201,"&lt;&gt;",'Urlaubsanträge'!$C$2:$C$201,"&lt;="&amp;$A199,'Urlaubsanträge'!$D$2:$D$201,"&gt;="&amp;$A199,'Urlaubsanträge'!$E$2:$E$201,"Genehmigt",'Urlaubsanträge'!$G$2:$G$201,Einstellungen!$D$5))</f>
        <v/>
      </c>
      <c r="I199" s="18">
        <f>IF($A199="","",IF(OR(E199&gt;Einstellungen!$B$5,F199&gt;Einstellungen!$B$6,G199&gt;Einstellungen!$B$7,H199&gt;Einstellungen!$B$8),"Grenzwert überschritten",""))</f>
        <v/>
      </c>
    </row>
    <row r="200">
      <c r="A200" s="34">
        <f>IF(OR(Einstellungen!$B$2="",Einstellungen!$B$3=""),"",IF(ROW()-5&lt;=Einstellungen!$B$3-Einstellungen!$B$2+1,Einstellungen!$B$2+ROW()-6,""))</f>
        <v/>
      </c>
      <c r="B200" s="22">
        <f>IF(A200="","",CHOOSE(WEEKDAY(A200,2),"Montag","Dienstag","Mittwoch","Donnerstag","Freitag","Samstag","Sonntag"))</f>
        <v/>
      </c>
      <c r="C200" s="29">
        <f>IF($A200="","",COUNTIFS('Urlaubsanträge'!$B$2:$B$201,"&lt;&gt;",'Urlaubsanträge'!$C$2:$C$201,"&lt;="&amp;$A200,'Urlaubsanträge'!$D$2:$D$201,"&gt;="&amp;$A200,'Urlaubsanträge'!$E$2:$E$201,"Genehmigt"))</f>
        <v/>
      </c>
      <c r="D200" s="29">
        <f>IF($A200="","",COUNTIFS('Urlaubsanträge'!$B$2:$B$201,"&lt;&gt;",'Urlaubsanträge'!$C$2:$C$201,"&lt;="&amp;$A200,'Urlaubsanträge'!$D$2:$D$201,"&gt;="&amp;$A200,'Urlaubsanträge'!$E$2:$E$201,"Beantragt"))</f>
        <v/>
      </c>
      <c r="E200" s="29">
        <f>IF($A200="","",COUNTIFS('Urlaubsanträge'!$B$2:$B$201,"&lt;&gt;",'Urlaubsanträge'!$C$2:$C$201,"&lt;="&amp;$A200,'Urlaubsanträge'!$D$2:$D$201,"&gt;="&amp;$A200,'Urlaubsanträge'!$E$2:$E$201,"Genehmigt",'Urlaubsanträge'!$G$2:$G$201,Einstellungen!$D$2))</f>
        <v/>
      </c>
      <c r="F200" s="29">
        <f>IF($A200="","",COUNTIFS('Urlaubsanträge'!$B$2:$B$201,"&lt;&gt;",'Urlaubsanträge'!$C$2:$C$201,"&lt;="&amp;$A200,'Urlaubsanträge'!$D$2:$D$201,"&gt;="&amp;$A200,'Urlaubsanträge'!$E$2:$E$201,"Genehmigt",'Urlaubsanträge'!$G$2:$G$201,Einstellungen!$D$3))</f>
        <v/>
      </c>
      <c r="G200" s="29">
        <f>IF($A200="","",COUNTIFS('Urlaubsanträge'!$B$2:$B$201,"&lt;&gt;",'Urlaubsanträge'!$C$2:$C$201,"&lt;="&amp;$A200,'Urlaubsanträge'!$D$2:$D$201,"&gt;="&amp;$A200,'Urlaubsanträge'!$E$2:$E$201,"Genehmigt",'Urlaubsanträge'!$G$2:$G$201,Einstellungen!$D$4))</f>
        <v/>
      </c>
      <c r="H200" s="29">
        <f>IF($A200="","",COUNTIFS('Urlaubsanträge'!$B$2:$B$201,"&lt;&gt;",'Urlaubsanträge'!$C$2:$C$201,"&lt;="&amp;$A200,'Urlaubsanträge'!$D$2:$D$201,"&gt;="&amp;$A200,'Urlaubsanträge'!$E$2:$E$201,"Genehmigt",'Urlaubsanträge'!$G$2:$G$201,Einstellungen!$D$5))</f>
        <v/>
      </c>
      <c r="I200" s="18">
        <f>IF($A200="","",IF(OR(E200&gt;Einstellungen!$B$5,F200&gt;Einstellungen!$B$6,G200&gt;Einstellungen!$B$7,H200&gt;Einstellungen!$B$8),"Grenzwert überschritten",""))</f>
        <v/>
      </c>
    </row>
    <row r="201">
      <c r="A201" s="34">
        <f>IF(OR(Einstellungen!$B$2="",Einstellungen!$B$3=""),"",IF(ROW()-5&lt;=Einstellungen!$B$3-Einstellungen!$B$2+1,Einstellungen!$B$2+ROW()-6,""))</f>
        <v/>
      </c>
      <c r="B201" s="22">
        <f>IF(A201="","",CHOOSE(WEEKDAY(A201,2),"Montag","Dienstag","Mittwoch","Donnerstag","Freitag","Samstag","Sonntag"))</f>
        <v/>
      </c>
      <c r="C201" s="29">
        <f>IF($A201="","",COUNTIFS('Urlaubsanträge'!$B$2:$B$201,"&lt;&gt;",'Urlaubsanträge'!$C$2:$C$201,"&lt;="&amp;$A201,'Urlaubsanträge'!$D$2:$D$201,"&gt;="&amp;$A201,'Urlaubsanträge'!$E$2:$E$201,"Genehmigt"))</f>
        <v/>
      </c>
      <c r="D201" s="29">
        <f>IF($A201="","",COUNTIFS('Urlaubsanträge'!$B$2:$B$201,"&lt;&gt;",'Urlaubsanträge'!$C$2:$C$201,"&lt;="&amp;$A201,'Urlaubsanträge'!$D$2:$D$201,"&gt;="&amp;$A201,'Urlaubsanträge'!$E$2:$E$201,"Beantragt"))</f>
        <v/>
      </c>
      <c r="E201" s="29">
        <f>IF($A201="","",COUNTIFS('Urlaubsanträge'!$B$2:$B$201,"&lt;&gt;",'Urlaubsanträge'!$C$2:$C$201,"&lt;="&amp;$A201,'Urlaubsanträge'!$D$2:$D$201,"&gt;="&amp;$A201,'Urlaubsanträge'!$E$2:$E$201,"Genehmigt",'Urlaubsanträge'!$G$2:$G$201,Einstellungen!$D$2))</f>
        <v/>
      </c>
      <c r="F201" s="29">
        <f>IF($A201="","",COUNTIFS('Urlaubsanträge'!$B$2:$B$201,"&lt;&gt;",'Urlaubsanträge'!$C$2:$C$201,"&lt;="&amp;$A201,'Urlaubsanträge'!$D$2:$D$201,"&gt;="&amp;$A201,'Urlaubsanträge'!$E$2:$E$201,"Genehmigt",'Urlaubsanträge'!$G$2:$G$201,Einstellungen!$D$3))</f>
        <v/>
      </c>
      <c r="G201" s="29">
        <f>IF($A201="","",COUNTIFS('Urlaubsanträge'!$B$2:$B$201,"&lt;&gt;",'Urlaubsanträge'!$C$2:$C$201,"&lt;="&amp;$A201,'Urlaubsanträge'!$D$2:$D$201,"&gt;="&amp;$A201,'Urlaubsanträge'!$E$2:$E$201,"Genehmigt",'Urlaubsanträge'!$G$2:$G$201,Einstellungen!$D$4))</f>
        <v/>
      </c>
      <c r="H201" s="29">
        <f>IF($A201="","",COUNTIFS('Urlaubsanträge'!$B$2:$B$201,"&lt;&gt;",'Urlaubsanträge'!$C$2:$C$201,"&lt;="&amp;$A201,'Urlaubsanträge'!$D$2:$D$201,"&gt;="&amp;$A201,'Urlaubsanträge'!$E$2:$E$201,"Genehmigt",'Urlaubsanträge'!$G$2:$G$201,Einstellungen!$D$5))</f>
        <v/>
      </c>
      <c r="I201" s="18">
        <f>IF($A201="","",IF(OR(E201&gt;Einstellungen!$B$5,F201&gt;Einstellungen!$B$6,G201&gt;Einstellungen!$B$7,H201&gt;Einstellungen!$B$8),"Grenzwert überschritten",""))</f>
        <v/>
      </c>
    </row>
    <row r="202">
      <c r="A202" s="34">
        <f>IF(OR(Einstellungen!$B$2="",Einstellungen!$B$3=""),"",IF(ROW()-5&lt;=Einstellungen!$B$3-Einstellungen!$B$2+1,Einstellungen!$B$2+ROW()-6,""))</f>
        <v/>
      </c>
      <c r="B202" s="22">
        <f>IF(A202="","",CHOOSE(WEEKDAY(A202,2),"Montag","Dienstag","Mittwoch","Donnerstag","Freitag","Samstag","Sonntag"))</f>
        <v/>
      </c>
      <c r="C202" s="29">
        <f>IF($A202="","",COUNTIFS('Urlaubsanträge'!$B$2:$B$201,"&lt;&gt;",'Urlaubsanträge'!$C$2:$C$201,"&lt;="&amp;$A202,'Urlaubsanträge'!$D$2:$D$201,"&gt;="&amp;$A202,'Urlaubsanträge'!$E$2:$E$201,"Genehmigt"))</f>
        <v/>
      </c>
      <c r="D202" s="29">
        <f>IF($A202="","",COUNTIFS('Urlaubsanträge'!$B$2:$B$201,"&lt;&gt;",'Urlaubsanträge'!$C$2:$C$201,"&lt;="&amp;$A202,'Urlaubsanträge'!$D$2:$D$201,"&gt;="&amp;$A202,'Urlaubsanträge'!$E$2:$E$201,"Beantragt"))</f>
        <v/>
      </c>
      <c r="E202" s="29">
        <f>IF($A202="","",COUNTIFS('Urlaubsanträge'!$B$2:$B$201,"&lt;&gt;",'Urlaubsanträge'!$C$2:$C$201,"&lt;="&amp;$A202,'Urlaubsanträge'!$D$2:$D$201,"&gt;="&amp;$A202,'Urlaubsanträge'!$E$2:$E$201,"Genehmigt",'Urlaubsanträge'!$G$2:$G$201,Einstellungen!$D$2))</f>
        <v/>
      </c>
      <c r="F202" s="29">
        <f>IF($A202="","",COUNTIFS('Urlaubsanträge'!$B$2:$B$201,"&lt;&gt;",'Urlaubsanträge'!$C$2:$C$201,"&lt;="&amp;$A202,'Urlaubsanträge'!$D$2:$D$201,"&gt;="&amp;$A202,'Urlaubsanträge'!$E$2:$E$201,"Genehmigt",'Urlaubsanträge'!$G$2:$G$201,Einstellungen!$D$3))</f>
        <v/>
      </c>
      <c r="G202" s="29">
        <f>IF($A202="","",COUNTIFS('Urlaubsanträge'!$B$2:$B$201,"&lt;&gt;",'Urlaubsanträge'!$C$2:$C$201,"&lt;="&amp;$A202,'Urlaubsanträge'!$D$2:$D$201,"&gt;="&amp;$A202,'Urlaubsanträge'!$E$2:$E$201,"Genehmigt",'Urlaubsanträge'!$G$2:$G$201,Einstellungen!$D$4))</f>
        <v/>
      </c>
      <c r="H202" s="29">
        <f>IF($A202="","",COUNTIFS('Urlaubsanträge'!$B$2:$B$201,"&lt;&gt;",'Urlaubsanträge'!$C$2:$C$201,"&lt;="&amp;$A202,'Urlaubsanträge'!$D$2:$D$201,"&gt;="&amp;$A202,'Urlaubsanträge'!$E$2:$E$201,"Genehmigt",'Urlaubsanträge'!$G$2:$G$201,Einstellungen!$D$5))</f>
        <v/>
      </c>
      <c r="I202" s="18">
        <f>IF($A202="","",IF(OR(E202&gt;Einstellungen!$B$5,F202&gt;Einstellungen!$B$6,G202&gt;Einstellungen!$B$7,H202&gt;Einstellungen!$B$8),"Grenzwert überschritten",""))</f>
        <v/>
      </c>
    </row>
    <row r="203">
      <c r="A203" s="34">
        <f>IF(OR(Einstellungen!$B$2="",Einstellungen!$B$3=""),"",IF(ROW()-5&lt;=Einstellungen!$B$3-Einstellungen!$B$2+1,Einstellungen!$B$2+ROW()-6,""))</f>
        <v/>
      </c>
      <c r="B203" s="22">
        <f>IF(A203="","",CHOOSE(WEEKDAY(A203,2),"Montag","Dienstag","Mittwoch","Donnerstag","Freitag","Samstag","Sonntag"))</f>
        <v/>
      </c>
      <c r="C203" s="29">
        <f>IF($A203="","",COUNTIFS('Urlaubsanträge'!$B$2:$B$201,"&lt;&gt;",'Urlaubsanträge'!$C$2:$C$201,"&lt;="&amp;$A203,'Urlaubsanträge'!$D$2:$D$201,"&gt;="&amp;$A203,'Urlaubsanträge'!$E$2:$E$201,"Genehmigt"))</f>
        <v/>
      </c>
      <c r="D203" s="29">
        <f>IF($A203="","",COUNTIFS('Urlaubsanträge'!$B$2:$B$201,"&lt;&gt;",'Urlaubsanträge'!$C$2:$C$201,"&lt;="&amp;$A203,'Urlaubsanträge'!$D$2:$D$201,"&gt;="&amp;$A203,'Urlaubsanträge'!$E$2:$E$201,"Beantragt"))</f>
        <v/>
      </c>
      <c r="E203" s="29">
        <f>IF($A203="","",COUNTIFS('Urlaubsanträge'!$B$2:$B$201,"&lt;&gt;",'Urlaubsanträge'!$C$2:$C$201,"&lt;="&amp;$A203,'Urlaubsanträge'!$D$2:$D$201,"&gt;="&amp;$A203,'Urlaubsanträge'!$E$2:$E$201,"Genehmigt",'Urlaubsanträge'!$G$2:$G$201,Einstellungen!$D$2))</f>
        <v/>
      </c>
      <c r="F203" s="29">
        <f>IF($A203="","",COUNTIFS('Urlaubsanträge'!$B$2:$B$201,"&lt;&gt;",'Urlaubsanträge'!$C$2:$C$201,"&lt;="&amp;$A203,'Urlaubsanträge'!$D$2:$D$201,"&gt;="&amp;$A203,'Urlaubsanträge'!$E$2:$E$201,"Genehmigt",'Urlaubsanträge'!$G$2:$G$201,Einstellungen!$D$3))</f>
        <v/>
      </c>
      <c r="G203" s="29">
        <f>IF($A203="","",COUNTIFS('Urlaubsanträge'!$B$2:$B$201,"&lt;&gt;",'Urlaubsanträge'!$C$2:$C$201,"&lt;="&amp;$A203,'Urlaubsanträge'!$D$2:$D$201,"&gt;="&amp;$A203,'Urlaubsanträge'!$E$2:$E$201,"Genehmigt",'Urlaubsanträge'!$G$2:$G$201,Einstellungen!$D$4))</f>
        <v/>
      </c>
      <c r="H203" s="29">
        <f>IF($A203="","",COUNTIFS('Urlaubsanträge'!$B$2:$B$201,"&lt;&gt;",'Urlaubsanträge'!$C$2:$C$201,"&lt;="&amp;$A203,'Urlaubsanträge'!$D$2:$D$201,"&gt;="&amp;$A203,'Urlaubsanträge'!$E$2:$E$201,"Genehmigt",'Urlaubsanträge'!$G$2:$G$201,Einstellungen!$D$5))</f>
        <v/>
      </c>
      <c r="I203" s="18">
        <f>IF($A203="","",IF(OR(E203&gt;Einstellungen!$B$5,F203&gt;Einstellungen!$B$6,G203&gt;Einstellungen!$B$7,H203&gt;Einstellungen!$B$8),"Grenzwert überschritten",""))</f>
        <v/>
      </c>
    </row>
    <row r="204">
      <c r="A204" s="34">
        <f>IF(OR(Einstellungen!$B$2="",Einstellungen!$B$3=""),"",IF(ROW()-5&lt;=Einstellungen!$B$3-Einstellungen!$B$2+1,Einstellungen!$B$2+ROW()-6,""))</f>
        <v/>
      </c>
      <c r="B204" s="22">
        <f>IF(A204="","",CHOOSE(WEEKDAY(A204,2),"Montag","Dienstag","Mittwoch","Donnerstag","Freitag","Samstag","Sonntag"))</f>
        <v/>
      </c>
      <c r="C204" s="29">
        <f>IF($A204="","",COUNTIFS('Urlaubsanträge'!$B$2:$B$201,"&lt;&gt;",'Urlaubsanträge'!$C$2:$C$201,"&lt;="&amp;$A204,'Urlaubsanträge'!$D$2:$D$201,"&gt;="&amp;$A204,'Urlaubsanträge'!$E$2:$E$201,"Genehmigt"))</f>
        <v/>
      </c>
      <c r="D204" s="29">
        <f>IF($A204="","",COUNTIFS('Urlaubsanträge'!$B$2:$B$201,"&lt;&gt;",'Urlaubsanträge'!$C$2:$C$201,"&lt;="&amp;$A204,'Urlaubsanträge'!$D$2:$D$201,"&gt;="&amp;$A204,'Urlaubsanträge'!$E$2:$E$201,"Beantragt"))</f>
        <v/>
      </c>
      <c r="E204" s="29">
        <f>IF($A204="","",COUNTIFS('Urlaubsanträge'!$B$2:$B$201,"&lt;&gt;",'Urlaubsanträge'!$C$2:$C$201,"&lt;="&amp;$A204,'Urlaubsanträge'!$D$2:$D$201,"&gt;="&amp;$A204,'Urlaubsanträge'!$E$2:$E$201,"Genehmigt",'Urlaubsanträge'!$G$2:$G$201,Einstellungen!$D$2))</f>
        <v/>
      </c>
      <c r="F204" s="29">
        <f>IF($A204="","",COUNTIFS('Urlaubsanträge'!$B$2:$B$201,"&lt;&gt;",'Urlaubsanträge'!$C$2:$C$201,"&lt;="&amp;$A204,'Urlaubsanträge'!$D$2:$D$201,"&gt;="&amp;$A204,'Urlaubsanträge'!$E$2:$E$201,"Genehmigt",'Urlaubsanträge'!$G$2:$G$201,Einstellungen!$D$3))</f>
        <v/>
      </c>
      <c r="G204" s="29">
        <f>IF($A204="","",COUNTIFS('Urlaubsanträge'!$B$2:$B$201,"&lt;&gt;",'Urlaubsanträge'!$C$2:$C$201,"&lt;="&amp;$A204,'Urlaubsanträge'!$D$2:$D$201,"&gt;="&amp;$A204,'Urlaubsanträge'!$E$2:$E$201,"Genehmigt",'Urlaubsanträge'!$G$2:$G$201,Einstellungen!$D$4))</f>
        <v/>
      </c>
      <c r="H204" s="29">
        <f>IF($A204="","",COUNTIFS('Urlaubsanträge'!$B$2:$B$201,"&lt;&gt;",'Urlaubsanträge'!$C$2:$C$201,"&lt;="&amp;$A204,'Urlaubsanträge'!$D$2:$D$201,"&gt;="&amp;$A204,'Urlaubsanträge'!$E$2:$E$201,"Genehmigt",'Urlaubsanträge'!$G$2:$G$201,Einstellungen!$D$5))</f>
        <v/>
      </c>
      <c r="I204" s="18">
        <f>IF($A204="","",IF(OR(E204&gt;Einstellungen!$B$5,F204&gt;Einstellungen!$B$6,G204&gt;Einstellungen!$B$7,H204&gt;Einstellungen!$B$8),"Grenzwert überschritten",""))</f>
        <v/>
      </c>
    </row>
    <row r="205">
      <c r="A205" s="34">
        <f>IF(OR(Einstellungen!$B$2="",Einstellungen!$B$3=""),"",IF(ROW()-5&lt;=Einstellungen!$B$3-Einstellungen!$B$2+1,Einstellungen!$B$2+ROW()-6,""))</f>
        <v/>
      </c>
      <c r="B205" s="22">
        <f>IF(A205="","",CHOOSE(WEEKDAY(A205,2),"Montag","Dienstag","Mittwoch","Donnerstag","Freitag","Samstag","Sonntag"))</f>
        <v/>
      </c>
      <c r="C205" s="29">
        <f>IF($A205="","",COUNTIFS('Urlaubsanträge'!$B$2:$B$201,"&lt;&gt;",'Urlaubsanträge'!$C$2:$C$201,"&lt;="&amp;$A205,'Urlaubsanträge'!$D$2:$D$201,"&gt;="&amp;$A205,'Urlaubsanträge'!$E$2:$E$201,"Genehmigt"))</f>
        <v/>
      </c>
      <c r="D205" s="29">
        <f>IF($A205="","",COUNTIFS('Urlaubsanträge'!$B$2:$B$201,"&lt;&gt;",'Urlaubsanträge'!$C$2:$C$201,"&lt;="&amp;$A205,'Urlaubsanträge'!$D$2:$D$201,"&gt;="&amp;$A205,'Urlaubsanträge'!$E$2:$E$201,"Beantragt"))</f>
        <v/>
      </c>
      <c r="E205" s="29">
        <f>IF($A205="","",COUNTIFS('Urlaubsanträge'!$B$2:$B$201,"&lt;&gt;",'Urlaubsanträge'!$C$2:$C$201,"&lt;="&amp;$A205,'Urlaubsanträge'!$D$2:$D$201,"&gt;="&amp;$A205,'Urlaubsanträge'!$E$2:$E$201,"Genehmigt",'Urlaubsanträge'!$G$2:$G$201,Einstellungen!$D$2))</f>
        <v/>
      </c>
      <c r="F205" s="29">
        <f>IF($A205="","",COUNTIFS('Urlaubsanträge'!$B$2:$B$201,"&lt;&gt;",'Urlaubsanträge'!$C$2:$C$201,"&lt;="&amp;$A205,'Urlaubsanträge'!$D$2:$D$201,"&gt;="&amp;$A205,'Urlaubsanträge'!$E$2:$E$201,"Genehmigt",'Urlaubsanträge'!$G$2:$G$201,Einstellungen!$D$3))</f>
        <v/>
      </c>
      <c r="G205" s="29">
        <f>IF($A205="","",COUNTIFS('Urlaubsanträge'!$B$2:$B$201,"&lt;&gt;",'Urlaubsanträge'!$C$2:$C$201,"&lt;="&amp;$A205,'Urlaubsanträge'!$D$2:$D$201,"&gt;="&amp;$A205,'Urlaubsanträge'!$E$2:$E$201,"Genehmigt",'Urlaubsanträge'!$G$2:$G$201,Einstellungen!$D$4))</f>
        <v/>
      </c>
      <c r="H205" s="29">
        <f>IF($A205="","",COUNTIFS('Urlaubsanträge'!$B$2:$B$201,"&lt;&gt;",'Urlaubsanträge'!$C$2:$C$201,"&lt;="&amp;$A205,'Urlaubsanträge'!$D$2:$D$201,"&gt;="&amp;$A205,'Urlaubsanträge'!$E$2:$E$201,"Genehmigt",'Urlaubsanträge'!$G$2:$G$201,Einstellungen!$D$5))</f>
        <v/>
      </c>
      <c r="I205" s="18">
        <f>IF($A205="","",IF(OR(E205&gt;Einstellungen!$B$5,F205&gt;Einstellungen!$B$6,G205&gt;Einstellungen!$B$7,H205&gt;Einstellungen!$B$8),"Grenzwert überschritten",""))</f>
        <v/>
      </c>
    </row>
    <row r="206">
      <c r="A206" s="34">
        <f>IF(OR(Einstellungen!$B$2="",Einstellungen!$B$3=""),"",IF(ROW()-5&lt;=Einstellungen!$B$3-Einstellungen!$B$2+1,Einstellungen!$B$2+ROW()-6,""))</f>
        <v/>
      </c>
      <c r="B206" s="22">
        <f>IF(A206="","",CHOOSE(WEEKDAY(A206,2),"Montag","Dienstag","Mittwoch","Donnerstag","Freitag","Samstag","Sonntag"))</f>
        <v/>
      </c>
      <c r="C206" s="29">
        <f>IF($A206="","",COUNTIFS('Urlaubsanträge'!$B$2:$B$201,"&lt;&gt;",'Urlaubsanträge'!$C$2:$C$201,"&lt;="&amp;$A206,'Urlaubsanträge'!$D$2:$D$201,"&gt;="&amp;$A206,'Urlaubsanträge'!$E$2:$E$201,"Genehmigt"))</f>
        <v/>
      </c>
      <c r="D206" s="29">
        <f>IF($A206="","",COUNTIFS('Urlaubsanträge'!$B$2:$B$201,"&lt;&gt;",'Urlaubsanträge'!$C$2:$C$201,"&lt;="&amp;$A206,'Urlaubsanträge'!$D$2:$D$201,"&gt;="&amp;$A206,'Urlaubsanträge'!$E$2:$E$201,"Beantragt"))</f>
        <v/>
      </c>
      <c r="E206" s="29">
        <f>IF($A206="","",COUNTIFS('Urlaubsanträge'!$B$2:$B$201,"&lt;&gt;",'Urlaubsanträge'!$C$2:$C$201,"&lt;="&amp;$A206,'Urlaubsanträge'!$D$2:$D$201,"&gt;="&amp;$A206,'Urlaubsanträge'!$E$2:$E$201,"Genehmigt",'Urlaubsanträge'!$G$2:$G$201,Einstellungen!$D$2))</f>
        <v/>
      </c>
      <c r="F206" s="29">
        <f>IF($A206="","",COUNTIFS('Urlaubsanträge'!$B$2:$B$201,"&lt;&gt;",'Urlaubsanträge'!$C$2:$C$201,"&lt;="&amp;$A206,'Urlaubsanträge'!$D$2:$D$201,"&gt;="&amp;$A206,'Urlaubsanträge'!$E$2:$E$201,"Genehmigt",'Urlaubsanträge'!$G$2:$G$201,Einstellungen!$D$3))</f>
        <v/>
      </c>
      <c r="G206" s="29">
        <f>IF($A206="","",COUNTIFS('Urlaubsanträge'!$B$2:$B$201,"&lt;&gt;",'Urlaubsanträge'!$C$2:$C$201,"&lt;="&amp;$A206,'Urlaubsanträge'!$D$2:$D$201,"&gt;="&amp;$A206,'Urlaubsanträge'!$E$2:$E$201,"Genehmigt",'Urlaubsanträge'!$G$2:$G$201,Einstellungen!$D$4))</f>
        <v/>
      </c>
      <c r="H206" s="29">
        <f>IF($A206="","",COUNTIFS('Urlaubsanträge'!$B$2:$B$201,"&lt;&gt;",'Urlaubsanträge'!$C$2:$C$201,"&lt;="&amp;$A206,'Urlaubsanträge'!$D$2:$D$201,"&gt;="&amp;$A206,'Urlaubsanträge'!$E$2:$E$201,"Genehmigt",'Urlaubsanträge'!$G$2:$G$201,Einstellungen!$D$5))</f>
        <v/>
      </c>
      <c r="I206" s="18">
        <f>IF($A206="","",IF(OR(E206&gt;Einstellungen!$B$5,F206&gt;Einstellungen!$B$6,G206&gt;Einstellungen!$B$7,H206&gt;Einstellungen!$B$8),"Grenzwert überschritten",""))</f>
        <v/>
      </c>
    </row>
    <row r="207">
      <c r="A207" s="34">
        <f>IF(OR(Einstellungen!$B$2="",Einstellungen!$B$3=""),"",IF(ROW()-5&lt;=Einstellungen!$B$3-Einstellungen!$B$2+1,Einstellungen!$B$2+ROW()-6,""))</f>
        <v/>
      </c>
      <c r="B207" s="22">
        <f>IF(A207="","",CHOOSE(WEEKDAY(A207,2),"Montag","Dienstag","Mittwoch","Donnerstag","Freitag","Samstag","Sonntag"))</f>
        <v/>
      </c>
      <c r="C207" s="29">
        <f>IF($A207="","",COUNTIFS('Urlaubsanträge'!$B$2:$B$201,"&lt;&gt;",'Urlaubsanträge'!$C$2:$C$201,"&lt;="&amp;$A207,'Urlaubsanträge'!$D$2:$D$201,"&gt;="&amp;$A207,'Urlaubsanträge'!$E$2:$E$201,"Genehmigt"))</f>
        <v/>
      </c>
      <c r="D207" s="29">
        <f>IF($A207="","",COUNTIFS('Urlaubsanträge'!$B$2:$B$201,"&lt;&gt;",'Urlaubsanträge'!$C$2:$C$201,"&lt;="&amp;$A207,'Urlaubsanträge'!$D$2:$D$201,"&gt;="&amp;$A207,'Urlaubsanträge'!$E$2:$E$201,"Beantragt"))</f>
        <v/>
      </c>
      <c r="E207" s="29">
        <f>IF($A207="","",COUNTIFS('Urlaubsanträge'!$B$2:$B$201,"&lt;&gt;",'Urlaubsanträge'!$C$2:$C$201,"&lt;="&amp;$A207,'Urlaubsanträge'!$D$2:$D$201,"&gt;="&amp;$A207,'Urlaubsanträge'!$E$2:$E$201,"Genehmigt",'Urlaubsanträge'!$G$2:$G$201,Einstellungen!$D$2))</f>
        <v/>
      </c>
      <c r="F207" s="29">
        <f>IF($A207="","",COUNTIFS('Urlaubsanträge'!$B$2:$B$201,"&lt;&gt;",'Urlaubsanträge'!$C$2:$C$201,"&lt;="&amp;$A207,'Urlaubsanträge'!$D$2:$D$201,"&gt;="&amp;$A207,'Urlaubsanträge'!$E$2:$E$201,"Genehmigt",'Urlaubsanträge'!$G$2:$G$201,Einstellungen!$D$3))</f>
        <v/>
      </c>
      <c r="G207" s="29">
        <f>IF($A207="","",COUNTIFS('Urlaubsanträge'!$B$2:$B$201,"&lt;&gt;",'Urlaubsanträge'!$C$2:$C$201,"&lt;="&amp;$A207,'Urlaubsanträge'!$D$2:$D$201,"&gt;="&amp;$A207,'Urlaubsanträge'!$E$2:$E$201,"Genehmigt",'Urlaubsanträge'!$G$2:$G$201,Einstellungen!$D$4))</f>
        <v/>
      </c>
      <c r="H207" s="29">
        <f>IF($A207="","",COUNTIFS('Urlaubsanträge'!$B$2:$B$201,"&lt;&gt;",'Urlaubsanträge'!$C$2:$C$201,"&lt;="&amp;$A207,'Urlaubsanträge'!$D$2:$D$201,"&gt;="&amp;$A207,'Urlaubsanträge'!$E$2:$E$201,"Genehmigt",'Urlaubsanträge'!$G$2:$G$201,Einstellungen!$D$5))</f>
        <v/>
      </c>
      <c r="I207" s="18">
        <f>IF($A207="","",IF(OR(E207&gt;Einstellungen!$B$5,F207&gt;Einstellungen!$B$6,G207&gt;Einstellungen!$B$7,H207&gt;Einstellungen!$B$8),"Grenzwert überschritten",""))</f>
        <v/>
      </c>
    </row>
    <row r="208">
      <c r="A208" s="34">
        <f>IF(OR(Einstellungen!$B$2="",Einstellungen!$B$3=""),"",IF(ROW()-5&lt;=Einstellungen!$B$3-Einstellungen!$B$2+1,Einstellungen!$B$2+ROW()-6,""))</f>
        <v/>
      </c>
      <c r="B208" s="22">
        <f>IF(A208="","",CHOOSE(WEEKDAY(A208,2),"Montag","Dienstag","Mittwoch","Donnerstag","Freitag","Samstag","Sonntag"))</f>
        <v/>
      </c>
      <c r="C208" s="29">
        <f>IF($A208="","",COUNTIFS('Urlaubsanträge'!$B$2:$B$201,"&lt;&gt;",'Urlaubsanträge'!$C$2:$C$201,"&lt;="&amp;$A208,'Urlaubsanträge'!$D$2:$D$201,"&gt;="&amp;$A208,'Urlaubsanträge'!$E$2:$E$201,"Genehmigt"))</f>
        <v/>
      </c>
      <c r="D208" s="29">
        <f>IF($A208="","",COUNTIFS('Urlaubsanträge'!$B$2:$B$201,"&lt;&gt;",'Urlaubsanträge'!$C$2:$C$201,"&lt;="&amp;$A208,'Urlaubsanträge'!$D$2:$D$201,"&gt;="&amp;$A208,'Urlaubsanträge'!$E$2:$E$201,"Beantragt"))</f>
        <v/>
      </c>
      <c r="E208" s="29">
        <f>IF($A208="","",COUNTIFS('Urlaubsanträge'!$B$2:$B$201,"&lt;&gt;",'Urlaubsanträge'!$C$2:$C$201,"&lt;="&amp;$A208,'Urlaubsanträge'!$D$2:$D$201,"&gt;="&amp;$A208,'Urlaubsanträge'!$E$2:$E$201,"Genehmigt",'Urlaubsanträge'!$G$2:$G$201,Einstellungen!$D$2))</f>
        <v/>
      </c>
      <c r="F208" s="29">
        <f>IF($A208="","",COUNTIFS('Urlaubsanträge'!$B$2:$B$201,"&lt;&gt;",'Urlaubsanträge'!$C$2:$C$201,"&lt;="&amp;$A208,'Urlaubsanträge'!$D$2:$D$201,"&gt;="&amp;$A208,'Urlaubsanträge'!$E$2:$E$201,"Genehmigt",'Urlaubsanträge'!$G$2:$G$201,Einstellungen!$D$3))</f>
        <v/>
      </c>
      <c r="G208" s="29">
        <f>IF($A208="","",COUNTIFS('Urlaubsanträge'!$B$2:$B$201,"&lt;&gt;",'Urlaubsanträge'!$C$2:$C$201,"&lt;="&amp;$A208,'Urlaubsanträge'!$D$2:$D$201,"&gt;="&amp;$A208,'Urlaubsanträge'!$E$2:$E$201,"Genehmigt",'Urlaubsanträge'!$G$2:$G$201,Einstellungen!$D$4))</f>
        <v/>
      </c>
      <c r="H208" s="29">
        <f>IF($A208="","",COUNTIFS('Urlaubsanträge'!$B$2:$B$201,"&lt;&gt;",'Urlaubsanträge'!$C$2:$C$201,"&lt;="&amp;$A208,'Urlaubsanträge'!$D$2:$D$201,"&gt;="&amp;$A208,'Urlaubsanträge'!$E$2:$E$201,"Genehmigt",'Urlaubsanträge'!$G$2:$G$201,Einstellungen!$D$5))</f>
        <v/>
      </c>
      <c r="I208" s="18">
        <f>IF($A208="","",IF(OR(E208&gt;Einstellungen!$B$5,F208&gt;Einstellungen!$B$6,G208&gt;Einstellungen!$B$7,H208&gt;Einstellungen!$B$8),"Grenzwert überschritten",""))</f>
        <v/>
      </c>
    </row>
    <row r="209">
      <c r="A209" s="34">
        <f>IF(OR(Einstellungen!$B$2="",Einstellungen!$B$3=""),"",IF(ROW()-5&lt;=Einstellungen!$B$3-Einstellungen!$B$2+1,Einstellungen!$B$2+ROW()-6,""))</f>
        <v/>
      </c>
      <c r="B209" s="22">
        <f>IF(A209="","",CHOOSE(WEEKDAY(A209,2),"Montag","Dienstag","Mittwoch","Donnerstag","Freitag","Samstag","Sonntag"))</f>
        <v/>
      </c>
      <c r="C209" s="29">
        <f>IF($A209="","",COUNTIFS('Urlaubsanträge'!$B$2:$B$201,"&lt;&gt;",'Urlaubsanträge'!$C$2:$C$201,"&lt;="&amp;$A209,'Urlaubsanträge'!$D$2:$D$201,"&gt;="&amp;$A209,'Urlaubsanträge'!$E$2:$E$201,"Genehmigt"))</f>
        <v/>
      </c>
      <c r="D209" s="29">
        <f>IF($A209="","",COUNTIFS('Urlaubsanträge'!$B$2:$B$201,"&lt;&gt;",'Urlaubsanträge'!$C$2:$C$201,"&lt;="&amp;$A209,'Urlaubsanträge'!$D$2:$D$201,"&gt;="&amp;$A209,'Urlaubsanträge'!$E$2:$E$201,"Beantragt"))</f>
        <v/>
      </c>
      <c r="E209" s="29">
        <f>IF($A209="","",COUNTIFS('Urlaubsanträge'!$B$2:$B$201,"&lt;&gt;",'Urlaubsanträge'!$C$2:$C$201,"&lt;="&amp;$A209,'Urlaubsanträge'!$D$2:$D$201,"&gt;="&amp;$A209,'Urlaubsanträge'!$E$2:$E$201,"Genehmigt",'Urlaubsanträge'!$G$2:$G$201,Einstellungen!$D$2))</f>
        <v/>
      </c>
      <c r="F209" s="29">
        <f>IF($A209="","",COUNTIFS('Urlaubsanträge'!$B$2:$B$201,"&lt;&gt;",'Urlaubsanträge'!$C$2:$C$201,"&lt;="&amp;$A209,'Urlaubsanträge'!$D$2:$D$201,"&gt;="&amp;$A209,'Urlaubsanträge'!$E$2:$E$201,"Genehmigt",'Urlaubsanträge'!$G$2:$G$201,Einstellungen!$D$3))</f>
        <v/>
      </c>
      <c r="G209" s="29">
        <f>IF($A209="","",COUNTIFS('Urlaubsanträge'!$B$2:$B$201,"&lt;&gt;",'Urlaubsanträge'!$C$2:$C$201,"&lt;="&amp;$A209,'Urlaubsanträge'!$D$2:$D$201,"&gt;="&amp;$A209,'Urlaubsanträge'!$E$2:$E$201,"Genehmigt",'Urlaubsanträge'!$G$2:$G$201,Einstellungen!$D$4))</f>
        <v/>
      </c>
      <c r="H209" s="29">
        <f>IF($A209="","",COUNTIFS('Urlaubsanträge'!$B$2:$B$201,"&lt;&gt;",'Urlaubsanträge'!$C$2:$C$201,"&lt;="&amp;$A209,'Urlaubsanträge'!$D$2:$D$201,"&gt;="&amp;$A209,'Urlaubsanträge'!$E$2:$E$201,"Genehmigt",'Urlaubsanträge'!$G$2:$G$201,Einstellungen!$D$5))</f>
        <v/>
      </c>
      <c r="I209" s="18">
        <f>IF($A209="","",IF(OR(E209&gt;Einstellungen!$B$5,F209&gt;Einstellungen!$B$6,G209&gt;Einstellungen!$B$7,H209&gt;Einstellungen!$B$8),"Grenzwert überschritten",""))</f>
        <v/>
      </c>
    </row>
    <row r="210">
      <c r="A210" s="34">
        <f>IF(OR(Einstellungen!$B$2="",Einstellungen!$B$3=""),"",IF(ROW()-5&lt;=Einstellungen!$B$3-Einstellungen!$B$2+1,Einstellungen!$B$2+ROW()-6,""))</f>
        <v/>
      </c>
      <c r="B210" s="22">
        <f>IF(A210="","",CHOOSE(WEEKDAY(A210,2),"Montag","Dienstag","Mittwoch","Donnerstag","Freitag","Samstag","Sonntag"))</f>
        <v/>
      </c>
      <c r="C210" s="29">
        <f>IF($A210="","",COUNTIFS('Urlaubsanträge'!$B$2:$B$201,"&lt;&gt;",'Urlaubsanträge'!$C$2:$C$201,"&lt;="&amp;$A210,'Urlaubsanträge'!$D$2:$D$201,"&gt;="&amp;$A210,'Urlaubsanträge'!$E$2:$E$201,"Genehmigt"))</f>
        <v/>
      </c>
      <c r="D210" s="29">
        <f>IF($A210="","",COUNTIFS('Urlaubsanträge'!$B$2:$B$201,"&lt;&gt;",'Urlaubsanträge'!$C$2:$C$201,"&lt;="&amp;$A210,'Urlaubsanträge'!$D$2:$D$201,"&gt;="&amp;$A210,'Urlaubsanträge'!$E$2:$E$201,"Beantragt"))</f>
        <v/>
      </c>
      <c r="E210" s="29">
        <f>IF($A210="","",COUNTIFS('Urlaubsanträge'!$B$2:$B$201,"&lt;&gt;",'Urlaubsanträge'!$C$2:$C$201,"&lt;="&amp;$A210,'Urlaubsanträge'!$D$2:$D$201,"&gt;="&amp;$A210,'Urlaubsanträge'!$E$2:$E$201,"Genehmigt",'Urlaubsanträge'!$G$2:$G$201,Einstellungen!$D$2))</f>
        <v/>
      </c>
      <c r="F210" s="29">
        <f>IF($A210="","",COUNTIFS('Urlaubsanträge'!$B$2:$B$201,"&lt;&gt;",'Urlaubsanträge'!$C$2:$C$201,"&lt;="&amp;$A210,'Urlaubsanträge'!$D$2:$D$201,"&gt;="&amp;$A210,'Urlaubsanträge'!$E$2:$E$201,"Genehmigt",'Urlaubsanträge'!$G$2:$G$201,Einstellungen!$D$3))</f>
        <v/>
      </c>
      <c r="G210" s="29">
        <f>IF($A210="","",COUNTIFS('Urlaubsanträge'!$B$2:$B$201,"&lt;&gt;",'Urlaubsanträge'!$C$2:$C$201,"&lt;="&amp;$A210,'Urlaubsanträge'!$D$2:$D$201,"&gt;="&amp;$A210,'Urlaubsanträge'!$E$2:$E$201,"Genehmigt",'Urlaubsanträge'!$G$2:$G$201,Einstellungen!$D$4))</f>
        <v/>
      </c>
      <c r="H210" s="29">
        <f>IF($A210="","",COUNTIFS('Urlaubsanträge'!$B$2:$B$201,"&lt;&gt;",'Urlaubsanträge'!$C$2:$C$201,"&lt;="&amp;$A210,'Urlaubsanträge'!$D$2:$D$201,"&gt;="&amp;$A210,'Urlaubsanträge'!$E$2:$E$201,"Genehmigt",'Urlaubsanträge'!$G$2:$G$201,Einstellungen!$D$5))</f>
        <v/>
      </c>
      <c r="I210" s="18">
        <f>IF($A210="","",IF(OR(E210&gt;Einstellungen!$B$5,F210&gt;Einstellungen!$B$6,G210&gt;Einstellungen!$B$7,H210&gt;Einstellungen!$B$8),"Grenzwert überschritten",""))</f>
        <v/>
      </c>
    </row>
    <row r="211">
      <c r="A211" s="34">
        <f>IF(OR(Einstellungen!$B$2="",Einstellungen!$B$3=""),"",IF(ROW()-5&lt;=Einstellungen!$B$3-Einstellungen!$B$2+1,Einstellungen!$B$2+ROW()-6,""))</f>
        <v/>
      </c>
      <c r="B211" s="22">
        <f>IF(A211="","",CHOOSE(WEEKDAY(A211,2),"Montag","Dienstag","Mittwoch","Donnerstag","Freitag","Samstag","Sonntag"))</f>
        <v/>
      </c>
      <c r="C211" s="29">
        <f>IF($A211="","",COUNTIFS('Urlaubsanträge'!$B$2:$B$201,"&lt;&gt;",'Urlaubsanträge'!$C$2:$C$201,"&lt;="&amp;$A211,'Urlaubsanträge'!$D$2:$D$201,"&gt;="&amp;$A211,'Urlaubsanträge'!$E$2:$E$201,"Genehmigt"))</f>
        <v/>
      </c>
      <c r="D211" s="29">
        <f>IF($A211="","",COUNTIFS('Urlaubsanträge'!$B$2:$B$201,"&lt;&gt;",'Urlaubsanträge'!$C$2:$C$201,"&lt;="&amp;$A211,'Urlaubsanträge'!$D$2:$D$201,"&gt;="&amp;$A211,'Urlaubsanträge'!$E$2:$E$201,"Beantragt"))</f>
        <v/>
      </c>
      <c r="E211" s="29">
        <f>IF($A211="","",COUNTIFS('Urlaubsanträge'!$B$2:$B$201,"&lt;&gt;",'Urlaubsanträge'!$C$2:$C$201,"&lt;="&amp;$A211,'Urlaubsanträge'!$D$2:$D$201,"&gt;="&amp;$A211,'Urlaubsanträge'!$E$2:$E$201,"Genehmigt",'Urlaubsanträge'!$G$2:$G$201,Einstellungen!$D$2))</f>
        <v/>
      </c>
      <c r="F211" s="29">
        <f>IF($A211="","",COUNTIFS('Urlaubsanträge'!$B$2:$B$201,"&lt;&gt;",'Urlaubsanträge'!$C$2:$C$201,"&lt;="&amp;$A211,'Urlaubsanträge'!$D$2:$D$201,"&gt;="&amp;$A211,'Urlaubsanträge'!$E$2:$E$201,"Genehmigt",'Urlaubsanträge'!$G$2:$G$201,Einstellungen!$D$3))</f>
        <v/>
      </c>
      <c r="G211" s="29">
        <f>IF($A211="","",COUNTIFS('Urlaubsanträge'!$B$2:$B$201,"&lt;&gt;",'Urlaubsanträge'!$C$2:$C$201,"&lt;="&amp;$A211,'Urlaubsanträge'!$D$2:$D$201,"&gt;="&amp;$A211,'Urlaubsanträge'!$E$2:$E$201,"Genehmigt",'Urlaubsanträge'!$G$2:$G$201,Einstellungen!$D$4))</f>
        <v/>
      </c>
      <c r="H211" s="29">
        <f>IF($A211="","",COUNTIFS('Urlaubsanträge'!$B$2:$B$201,"&lt;&gt;",'Urlaubsanträge'!$C$2:$C$201,"&lt;="&amp;$A211,'Urlaubsanträge'!$D$2:$D$201,"&gt;="&amp;$A211,'Urlaubsanträge'!$E$2:$E$201,"Genehmigt",'Urlaubsanträge'!$G$2:$G$201,Einstellungen!$D$5))</f>
        <v/>
      </c>
      <c r="I211" s="18">
        <f>IF($A211="","",IF(OR(E211&gt;Einstellungen!$B$5,F211&gt;Einstellungen!$B$6,G211&gt;Einstellungen!$B$7,H211&gt;Einstellungen!$B$8),"Grenzwert überschritten",""))</f>
        <v/>
      </c>
    </row>
    <row r="212">
      <c r="A212" s="34">
        <f>IF(OR(Einstellungen!$B$2="",Einstellungen!$B$3=""),"",IF(ROW()-5&lt;=Einstellungen!$B$3-Einstellungen!$B$2+1,Einstellungen!$B$2+ROW()-6,""))</f>
        <v/>
      </c>
      <c r="B212" s="22">
        <f>IF(A212="","",CHOOSE(WEEKDAY(A212,2),"Montag","Dienstag","Mittwoch","Donnerstag","Freitag","Samstag","Sonntag"))</f>
        <v/>
      </c>
      <c r="C212" s="29">
        <f>IF($A212="","",COUNTIFS('Urlaubsanträge'!$B$2:$B$201,"&lt;&gt;",'Urlaubsanträge'!$C$2:$C$201,"&lt;="&amp;$A212,'Urlaubsanträge'!$D$2:$D$201,"&gt;="&amp;$A212,'Urlaubsanträge'!$E$2:$E$201,"Genehmigt"))</f>
        <v/>
      </c>
      <c r="D212" s="29">
        <f>IF($A212="","",COUNTIFS('Urlaubsanträge'!$B$2:$B$201,"&lt;&gt;",'Urlaubsanträge'!$C$2:$C$201,"&lt;="&amp;$A212,'Urlaubsanträge'!$D$2:$D$201,"&gt;="&amp;$A212,'Urlaubsanträge'!$E$2:$E$201,"Beantragt"))</f>
        <v/>
      </c>
      <c r="E212" s="29">
        <f>IF($A212="","",COUNTIFS('Urlaubsanträge'!$B$2:$B$201,"&lt;&gt;",'Urlaubsanträge'!$C$2:$C$201,"&lt;="&amp;$A212,'Urlaubsanträge'!$D$2:$D$201,"&gt;="&amp;$A212,'Urlaubsanträge'!$E$2:$E$201,"Genehmigt",'Urlaubsanträge'!$G$2:$G$201,Einstellungen!$D$2))</f>
        <v/>
      </c>
      <c r="F212" s="29">
        <f>IF($A212="","",COUNTIFS('Urlaubsanträge'!$B$2:$B$201,"&lt;&gt;",'Urlaubsanträge'!$C$2:$C$201,"&lt;="&amp;$A212,'Urlaubsanträge'!$D$2:$D$201,"&gt;="&amp;$A212,'Urlaubsanträge'!$E$2:$E$201,"Genehmigt",'Urlaubsanträge'!$G$2:$G$201,Einstellungen!$D$3))</f>
        <v/>
      </c>
      <c r="G212" s="29">
        <f>IF($A212="","",COUNTIFS('Urlaubsanträge'!$B$2:$B$201,"&lt;&gt;",'Urlaubsanträge'!$C$2:$C$201,"&lt;="&amp;$A212,'Urlaubsanträge'!$D$2:$D$201,"&gt;="&amp;$A212,'Urlaubsanträge'!$E$2:$E$201,"Genehmigt",'Urlaubsanträge'!$G$2:$G$201,Einstellungen!$D$4))</f>
        <v/>
      </c>
      <c r="H212" s="29">
        <f>IF($A212="","",COUNTIFS('Urlaubsanträge'!$B$2:$B$201,"&lt;&gt;",'Urlaubsanträge'!$C$2:$C$201,"&lt;="&amp;$A212,'Urlaubsanträge'!$D$2:$D$201,"&gt;="&amp;$A212,'Urlaubsanträge'!$E$2:$E$201,"Genehmigt",'Urlaubsanträge'!$G$2:$G$201,Einstellungen!$D$5))</f>
        <v/>
      </c>
      <c r="I212" s="18">
        <f>IF($A212="","",IF(OR(E212&gt;Einstellungen!$B$5,F212&gt;Einstellungen!$B$6,G212&gt;Einstellungen!$B$7,H212&gt;Einstellungen!$B$8),"Grenzwert überschritten",""))</f>
        <v/>
      </c>
    </row>
    <row r="213">
      <c r="A213" s="34">
        <f>IF(OR(Einstellungen!$B$2="",Einstellungen!$B$3=""),"",IF(ROW()-5&lt;=Einstellungen!$B$3-Einstellungen!$B$2+1,Einstellungen!$B$2+ROW()-6,""))</f>
        <v/>
      </c>
      <c r="B213" s="22">
        <f>IF(A213="","",CHOOSE(WEEKDAY(A213,2),"Montag","Dienstag","Mittwoch","Donnerstag","Freitag","Samstag","Sonntag"))</f>
        <v/>
      </c>
      <c r="C213" s="29">
        <f>IF($A213="","",COUNTIFS('Urlaubsanträge'!$B$2:$B$201,"&lt;&gt;",'Urlaubsanträge'!$C$2:$C$201,"&lt;="&amp;$A213,'Urlaubsanträge'!$D$2:$D$201,"&gt;="&amp;$A213,'Urlaubsanträge'!$E$2:$E$201,"Genehmigt"))</f>
        <v/>
      </c>
      <c r="D213" s="29">
        <f>IF($A213="","",COUNTIFS('Urlaubsanträge'!$B$2:$B$201,"&lt;&gt;",'Urlaubsanträge'!$C$2:$C$201,"&lt;="&amp;$A213,'Urlaubsanträge'!$D$2:$D$201,"&gt;="&amp;$A213,'Urlaubsanträge'!$E$2:$E$201,"Beantragt"))</f>
        <v/>
      </c>
      <c r="E213" s="29">
        <f>IF($A213="","",COUNTIFS('Urlaubsanträge'!$B$2:$B$201,"&lt;&gt;",'Urlaubsanträge'!$C$2:$C$201,"&lt;="&amp;$A213,'Urlaubsanträge'!$D$2:$D$201,"&gt;="&amp;$A213,'Urlaubsanträge'!$E$2:$E$201,"Genehmigt",'Urlaubsanträge'!$G$2:$G$201,Einstellungen!$D$2))</f>
        <v/>
      </c>
      <c r="F213" s="29">
        <f>IF($A213="","",COUNTIFS('Urlaubsanträge'!$B$2:$B$201,"&lt;&gt;",'Urlaubsanträge'!$C$2:$C$201,"&lt;="&amp;$A213,'Urlaubsanträge'!$D$2:$D$201,"&gt;="&amp;$A213,'Urlaubsanträge'!$E$2:$E$201,"Genehmigt",'Urlaubsanträge'!$G$2:$G$201,Einstellungen!$D$3))</f>
        <v/>
      </c>
      <c r="G213" s="29">
        <f>IF($A213="","",COUNTIFS('Urlaubsanträge'!$B$2:$B$201,"&lt;&gt;",'Urlaubsanträge'!$C$2:$C$201,"&lt;="&amp;$A213,'Urlaubsanträge'!$D$2:$D$201,"&gt;="&amp;$A213,'Urlaubsanträge'!$E$2:$E$201,"Genehmigt",'Urlaubsanträge'!$G$2:$G$201,Einstellungen!$D$4))</f>
        <v/>
      </c>
      <c r="H213" s="29">
        <f>IF($A213="","",COUNTIFS('Urlaubsanträge'!$B$2:$B$201,"&lt;&gt;",'Urlaubsanträge'!$C$2:$C$201,"&lt;="&amp;$A213,'Urlaubsanträge'!$D$2:$D$201,"&gt;="&amp;$A213,'Urlaubsanträge'!$E$2:$E$201,"Genehmigt",'Urlaubsanträge'!$G$2:$G$201,Einstellungen!$D$5))</f>
        <v/>
      </c>
      <c r="I213" s="18">
        <f>IF($A213="","",IF(OR(E213&gt;Einstellungen!$B$5,F213&gt;Einstellungen!$B$6,G213&gt;Einstellungen!$B$7,H213&gt;Einstellungen!$B$8),"Grenzwert überschritten",""))</f>
        <v/>
      </c>
    </row>
    <row r="214">
      <c r="A214" s="34">
        <f>IF(OR(Einstellungen!$B$2="",Einstellungen!$B$3=""),"",IF(ROW()-5&lt;=Einstellungen!$B$3-Einstellungen!$B$2+1,Einstellungen!$B$2+ROW()-6,""))</f>
        <v/>
      </c>
      <c r="B214" s="22">
        <f>IF(A214="","",CHOOSE(WEEKDAY(A214,2),"Montag","Dienstag","Mittwoch","Donnerstag","Freitag","Samstag","Sonntag"))</f>
        <v/>
      </c>
      <c r="C214" s="29">
        <f>IF($A214="","",COUNTIFS('Urlaubsanträge'!$B$2:$B$201,"&lt;&gt;",'Urlaubsanträge'!$C$2:$C$201,"&lt;="&amp;$A214,'Urlaubsanträge'!$D$2:$D$201,"&gt;="&amp;$A214,'Urlaubsanträge'!$E$2:$E$201,"Genehmigt"))</f>
        <v/>
      </c>
      <c r="D214" s="29">
        <f>IF($A214="","",COUNTIFS('Urlaubsanträge'!$B$2:$B$201,"&lt;&gt;",'Urlaubsanträge'!$C$2:$C$201,"&lt;="&amp;$A214,'Urlaubsanträge'!$D$2:$D$201,"&gt;="&amp;$A214,'Urlaubsanträge'!$E$2:$E$201,"Beantragt"))</f>
        <v/>
      </c>
      <c r="E214" s="29">
        <f>IF($A214="","",COUNTIFS('Urlaubsanträge'!$B$2:$B$201,"&lt;&gt;",'Urlaubsanträge'!$C$2:$C$201,"&lt;="&amp;$A214,'Urlaubsanträge'!$D$2:$D$201,"&gt;="&amp;$A214,'Urlaubsanträge'!$E$2:$E$201,"Genehmigt",'Urlaubsanträge'!$G$2:$G$201,Einstellungen!$D$2))</f>
        <v/>
      </c>
      <c r="F214" s="29">
        <f>IF($A214="","",COUNTIFS('Urlaubsanträge'!$B$2:$B$201,"&lt;&gt;",'Urlaubsanträge'!$C$2:$C$201,"&lt;="&amp;$A214,'Urlaubsanträge'!$D$2:$D$201,"&gt;="&amp;$A214,'Urlaubsanträge'!$E$2:$E$201,"Genehmigt",'Urlaubsanträge'!$G$2:$G$201,Einstellungen!$D$3))</f>
        <v/>
      </c>
      <c r="G214" s="29">
        <f>IF($A214="","",COUNTIFS('Urlaubsanträge'!$B$2:$B$201,"&lt;&gt;",'Urlaubsanträge'!$C$2:$C$201,"&lt;="&amp;$A214,'Urlaubsanträge'!$D$2:$D$201,"&gt;="&amp;$A214,'Urlaubsanträge'!$E$2:$E$201,"Genehmigt",'Urlaubsanträge'!$G$2:$G$201,Einstellungen!$D$4))</f>
        <v/>
      </c>
      <c r="H214" s="29">
        <f>IF($A214="","",COUNTIFS('Urlaubsanträge'!$B$2:$B$201,"&lt;&gt;",'Urlaubsanträge'!$C$2:$C$201,"&lt;="&amp;$A214,'Urlaubsanträge'!$D$2:$D$201,"&gt;="&amp;$A214,'Urlaubsanträge'!$E$2:$E$201,"Genehmigt",'Urlaubsanträge'!$G$2:$G$201,Einstellungen!$D$5))</f>
        <v/>
      </c>
      <c r="I214" s="18">
        <f>IF($A214="","",IF(OR(E214&gt;Einstellungen!$B$5,F214&gt;Einstellungen!$B$6,G214&gt;Einstellungen!$B$7,H214&gt;Einstellungen!$B$8),"Grenzwert überschritten",""))</f>
        <v/>
      </c>
    </row>
    <row r="215">
      <c r="A215" s="34">
        <f>IF(OR(Einstellungen!$B$2="",Einstellungen!$B$3=""),"",IF(ROW()-5&lt;=Einstellungen!$B$3-Einstellungen!$B$2+1,Einstellungen!$B$2+ROW()-6,""))</f>
        <v/>
      </c>
      <c r="B215" s="22">
        <f>IF(A215="","",CHOOSE(WEEKDAY(A215,2),"Montag","Dienstag","Mittwoch","Donnerstag","Freitag","Samstag","Sonntag"))</f>
        <v/>
      </c>
      <c r="C215" s="29">
        <f>IF($A215="","",COUNTIFS('Urlaubsanträge'!$B$2:$B$201,"&lt;&gt;",'Urlaubsanträge'!$C$2:$C$201,"&lt;="&amp;$A215,'Urlaubsanträge'!$D$2:$D$201,"&gt;="&amp;$A215,'Urlaubsanträge'!$E$2:$E$201,"Genehmigt"))</f>
        <v/>
      </c>
      <c r="D215" s="29">
        <f>IF($A215="","",COUNTIFS('Urlaubsanträge'!$B$2:$B$201,"&lt;&gt;",'Urlaubsanträge'!$C$2:$C$201,"&lt;="&amp;$A215,'Urlaubsanträge'!$D$2:$D$201,"&gt;="&amp;$A215,'Urlaubsanträge'!$E$2:$E$201,"Beantragt"))</f>
        <v/>
      </c>
      <c r="E215" s="29">
        <f>IF($A215="","",COUNTIFS('Urlaubsanträge'!$B$2:$B$201,"&lt;&gt;",'Urlaubsanträge'!$C$2:$C$201,"&lt;="&amp;$A215,'Urlaubsanträge'!$D$2:$D$201,"&gt;="&amp;$A215,'Urlaubsanträge'!$E$2:$E$201,"Genehmigt",'Urlaubsanträge'!$G$2:$G$201,Einstellungen!$D$2))</f>
        <v/>
      </c>
      <c r="F215" s="29">
        <f>IF($A215="","",COUNTIFS('Urlaubsanträge'!$B$2:$B$201,"&lt;&gt;",'Urlaubsanträge'!$C$2:$C$201,"&lt;="&amp;$A215,'Urlaubsanträge'!$D$2:$D$201,"&gt;="&amp;$A215,'Urlaubsanträge'!$E$2:$E$201,"Genehmigt",'Urlaubsanträge'!$G$2:$G$201,Einstellungen!$D$3))</f>
        <v/>
      </c>
      <c r="G215" s="29">
        <f>IF($A215="","",COUNTIFS('Urlaubsanträge'!$B$2:$B$201,"&lt;&gt;",'Urlaubsanträge'!$C$2:$C$201,"&lt;="&amp;$A215,'Urlaubsanträge'!$D$2:$D$201,"&gt;="&amp;$A215,'Urlaubsanträge'!$E$2:$E$201,"Genehmigt",'Urlaubsanträge'!$G$2:$G$201,Einstellungen!$D$4))</f>
        <v/>
      </c>
      <c r="H215" s="29">
        <f>IF($A215="","",COUNTIFS('Urlaubsanträge'!$B$2:$B$201,"&lt;&gt;",'Urlaubsanträge'!$C$2:$C$201,"&lt;="&amp;$A215,'Urlaubsanträge'!$D$2:$D$201,"&gt;="&amp;$A215,'Urlaubsanträge'!$E$2:$E$201,"Genehmigt",'Urlaubsanträge'!$G$2:$G$201,Einstellungen!$D$5))</f>
        <v/>
      </c>
      <c r="I215" s="18">
        <f>IF($A215="","",IF(OR(E215&gt;Einstellungen!$B$5,F215&gt;Einstellungen!$B$6,G215&gt;Einstellungen!$B$7,H215&gt;Einstellungen!$B$8),"Grenzwert überschritten",""))</f>
        <v/>
      </c>
    </row>
    <row r="216">
      <c r="A216" s="34">
        <f>IF(OR(Einstellungen!$B$2="",Einstellungen!$B$3=""),"",IF(ROW()-5&lt;=Einstellungen!$B$3-Einstellungen!$B$2+1,Einstellungen!$B$2+ROW()-6,""))</f>
        <v/>
      </c>
      <c r="B216" s="22">
        <f>IF(A216="","",CHOOSE(WEEKDAY(A216,2),"Montag","Dienstag","Mittwoch","Donnerstag","Freitag","Samstag","Sonntag"))</f>
        <v/>
      </c>
      <c r="C216" s="29">
        <f>IF($A216="","",COUNTIFS('Urlaubsanträge'!$B$2:$B$201,"&lt;&gt;",'Urlaubsanträge'!$C$2:$C$201,"&lt;="&amp;$A216,'Urlaubsanträge'!$D$2:$D$201,"&gt;="&amp;$A216,'Urlaubsanträge'!$E$2:$E$201,"Genehmigt"))</f>
        <v/>
      </c>
      <c r="D216" s="29">
        <f>IF($A216="","",COUNTIFS('Urlaubsanträge'!$B$2:$B$201,"&lt;&gt;",'Urlaubsanträge'!$C$2:$C$201,"&lt;="&amp;$A216,'Urlaubsanträge'!$D$2:$D$201,"&gt;="&amp;$A216,'Urlaubsanträge'!$E$2:$E$201,"Beantragt"))</f>
        <v/>
      </c>
      <c r="E216" s="29">
        <f>IF($A216="","",COUNTIFS('Urlaubsanträge'!$B$2:$B$201,"&lt;&gt;",'Urlaubsanträge'!$C$2:$C$201,"&lt;="&amp;$A216,'Urlaubsanträge'!$D$2:$D$201,"&gt;="&amp;$A216,'Urlaubsanträge'!$E$2:$E$201,"Genehmigt",'Urlaubsanträge'!$G$2:$G$201,Einstellungen!$D$2))</f>
        <v/>
      </c>
      <c r="F216" s="29">
        <f>IF($A216="","",COUNTIFS('Urlaubsanträge'!$B$2:$B$201,"&lt;&gt;",'Urlaubsanträge'!$C$2:$C$201,"&lt;="&amp;$A216,'Urlaubsanträge'!$D$2:$D$201,"&gt;="&amp;$A216,'Urlaubsanträge'!$E$2:$E$201,"Genehmigt",'Urlaubsanträge'!$G$2:$G$201,Einstellungen!$D$3))</f>
        <v/>
      </c>
      <c r="G216" s="29">
        <f>IF($A216="","",COUNTIFS('Urlaubsanträge'!$B$2:$B$201,"&lt;&gt;",'Urlaubsanträge'!$C$2:$C$201,"&lt;="&amp;$A216,'Urlaubsanträge'!$D$2:$D$201,"&gt;="&amp;$A216,'Urlaubsanträge'!$E$2:$E$201,"Genehmigt",'Urlaubsanträge'!$G$2:$G$201,Einstellungen!$D$4))</f>
        <v/>
      </c>
      <c r="H216" s="29">
        <f>IF($A216="","",COUNTIFS('Urlaubsanträge'!$B$2:$B$201,"&lt;&gt;",'Urlaubsanträge'!$C$2:$C$201,"&lt;="&amp;$A216,'Urlaubsanträge'!$D$2:$D$201,"&gt;="&amp;$A216,'Urlaubsanträge'!$E$2:$E$201,"Genehmigt",'Urlaubsanträge'!$G$2:$G$201,Einstellungen!$D$5))</f>
        <v/>
      </c>
      <c r="I216" s="18">
        <f>IF($A216="","",IF(OR(E216&gt;Einstellungen!$B$5,F216&gt;Einstellungen!$B$6,G216&gt;Einstellungen!$B$7,H216&gt;Einstellungen!$B$8),"Grenzwert überschritten",""))</f>
        <v/>
      </c>
    </row>
    <row r="217">
      <c r="A217" s="34">
        <f>IF(OR(Einstellungen!$B$2="",Einstellungen!$B$3=""),"",IF(ROW()-5&lt;=Einstellungen!$B$3-Einstellungen!$B$2+1,Einstellungen!$B$2+ROW()-6,""))</f>
        <v/>
      </c>
      <c r="B217" s="22">
        <f>IF(A217="","",CHOOSE(WEEKDAY(A217,2),"Montag","Dienstag","Mittwoch","Donnerstag","Freitag","Samstag","Sonntag"))</f>
        <v/>
      </c>
      <c r="C217" s="29">
        <f>IF($A217="","",COUNTIFS('Urlaubsanträge'!$B$2:$B$201,"&lt;&gt;",'Urlaubsanträge'!$C$2:$C$201,"&lt;="&amp;$A217,'Urlaubsanträge'!$D$2:$D$201,"&gt;="&amp;$A217,'Urlaubsanträge'!$E$2:$E$201,"Genehmigt"))</f>
        <v/>
      </c>
      <c r="D217" s="29">
        <f>IF($A217="","",COUNTIFS('Urlaubsanträge'!$B$2:$B$201,"&lt;&gt;",'Urlaubsanträge'!$C$2:$C$201,"&lt;="&amp;$A217,'Urlaubsanträge'!$D$2:$D$201,"&gt;="&amp;$A217,'Urlaubsanträge'!$E$2:$E$201,"Beantragt"))</f>
        <v/>
      </c>
      <c r="E217" s="29">
        <f>IF($A217="","",COUNTIFS('Urlaubsanträge'!$B$2:$B$201,"&lt;&gt;",'Urlaubsanträge'!$C$2:$C$201,"&lt;="&amp;$A217,'Urlaubsanträge'!$D$2:$D$201,"&gt;="&amp;$A217,'Urlaubsanträge'!$E$2:$E$201,"Genehmigt",'Urlaubsanträge'!$G$2:$G$201,Einstellungen!$D$2))</f>
        <v/>
      </c>
      <c r="F217" s="29">
        <f>IF($A217="","",COUNTIFS('Urlaubsanträge'!$B$2:$B$201,"&lt;&gt;",'Urlaubsanträge'!$C$2:$C$201,"&lt;="&amp;$A217,'Urlaubsanträge'!$D$2:$D$201,"&gt;="&amp;$A217,'Urlaubsanträge'!$E$2:$E$201,"Genehmigt",'Urlaubsanträge'!$G$2:$G$201,Einstellungen!$D$3))</f>
        <v/>
      </c>
      <c r="G217" s="29">
        <f>IF($A217="","",COUNTIFS('Urlaubsanträge'!$B$2:$B$201,"&lt;&gt;",'Urlaubsanträge'!$C$2:$C$201,"&lt;="&amp;$A217,'Urlaubsanträge'!$D$2:$D$201,"&gt;="&amp;$A217,'Urlaubsanträge'!$E$2:$E$201,"Genehmigt",'Urlaubsanträge'!$G$2:$G$201,Einstellungen!$D$4))</f>
        <v/>
      </c>
      <c r="H217" s="29">
        <f>IF($A217="","",COUNTIFS('Urlaubsanträge'!$B$2:$B$201,"&lt;&gt;",'Urlaubsanträge'!$C$2:$C$201,"&lt;="&amp;$A217,'Urlaubsanträge'!$D$2:$D$201,"&gt;="&amp;$A217,'Urlaubsanträge'!$E$2:$E$201,"Genehmigt",'Urlaubsanträge'!$G$2:$G$201,Einstellungen!$D$5))</f>
        <v/>
      </c>
      <c r="I217" s="18">
        <f>IF($A217="","",IF(OR(E217&gt;Einstellungen!$B$5,F217&gt;Einstellungen!$B$6,G217&gt;Einstellungen!$B$7,H217&gt;Einstellungen!$B$8),"Grenzwert überschritten",""))</f>
        <v/>
      </c>
    </row>
    <row r="218">
      <c r="A218" s="34">
        <f>IF(OR(Einstellungen!$B$2="",Einstellungen!$B$3=""),"",IF(ROW()-5&lt;=Einstellungen!$B$3-Einstellungen!$B$2+1,Einstellungen!$B$2+ROW()-6,""))</f>
        <v/>
      </c>
      <c r="B218" s="22">
        <f>IF(A218="","",CHOOSE(WEEKDAY(A218,2),"Montag","Dienstag","Mittwoch","Donnerstag","Freitag","Samstag","Sonntag"))</f>
        <v/>
      </c>
      <c r="C218" s="29">
        <f>IF($A218="","",COUNTIFS('Urlaubsanträge'!$B$2:$B$201,"&lt;&gt;",'Urlaubsanträge'!$C$2:$C$201,"&lt;="&amp;$A218,'Urlaubsanträge'!$D$2:$D$201,"&gt;="&amp;$A218,'Urlaubsanträge'!$E$2:$E$201,"Genehmigt"))</f>
        <v/>
      </c>
      <c r="D218" s="29">
        <f>IF($A218="","",COUNTIFS('Urlaubsanträge'!$B$2:$B$201,"&lt;&gt;",'Urlaubsanträge'!$C$2:$C$201,"&lt;="&amp;$A218,'Urlaubsanträge'!$D$2:$D$201,"&gt;="&amp;$A218,'Urlaubsanträge'!$E$2:$E$201,"Beantragt"))</f>
        <v/>
      </c>
      <c r="E218" s="29">
        <f>IF($A218="","",COUNTIFS('Urlaubsanträge'!$B$2:$B$201,"&lt;&gt;",'Urlaubsanträge'!$C$2:$C$201,"&lt;="&amp;$A218,'Urlaubsanträge'!$D$2:$D$201,"&gt;="&amp;$A218,'Urlaubsanträge'!$E$2:$E$201,"Genehmigt",'Urlaubsanträge'!$G$2:$G$201,Einstellungen!$D$2))</f>
        <v/>
      </c>
      <c r="F218" s="29">
        <f>IF($A218="","",COUNTIFS('Urlaubsanträge'!$B$2:$B$201,"&lt;&gt;",'Urlaubsanträge'!$C$2:$C$201,"&lt;="&amp;$A218,'Urlaubsanträge'!$D$2:$D$201,"&gt;="&amp;$A218,'Urlaubsanträge'!$E$2:$E$201,"Genehmigt",'Urlaubsanträge'!$G$2:$G$201,Einstellungen!$D$3))</f>
        <v/>
      </c>
      <c r="G218" s="29">
        <f>IF($A218="","",COUNTIFS('Urlaubsanträge'!$B$2:$B$201,"&lt;&gt;",'Urlaubsanträge'!$C$2:$C$201,"&lt;="&amp;$A218,'Urlaubsanträge'!$D$2:$D$201,"&gt;="&amp;$A218,'Urlaubsanträge'!$E$2:$E$201,"Genehmigt",'Urlaubsanträge'!$G$2:$G$201,Einstellungen!$D$4))</f>
        <v/>
      </c>
      <c r="H218" s="29">
        <f>IF($A218="","",COUNTIFS('Urlaubsanträge'!$B$2:$B$201,"&lt;&gt;",'Urlaubsanträge'!$C$2:$C$201,"&lt;="&amp;$A218,'Urlaubsanträge'!$D$2:$D$201,"&gt;="&amp;$A218,'Urlaubsanträge'!$E$2:$E$201,"Genehmigt",'Urlaubsanträge'!$G$2:$G$201,Einstellungen!$D$5))</f>
        <v/>
      </c>
      <c r="I218" s="18">
        <f>IF($A218="","",IF(OR(E218&gt;Einstellungen!$B$5,F218&gt;Einstellungen!$B$6,G218&gt;Einstellungen!$B$7,H218&gt;Einstellungen!$B$8),"Grenzwert überschritten",""))</f>
        <v/>
      </c>
    </row>
    <row r="219">
      <c r="A219" s="34">
        <f>IF(OR(Einstellungen!$B$2="",Einstellungen!$B$3=""),"",IF(ROW()-5&lt;=Einstellungen!$B$3-Einstellungen!$B$2+1,Einstellungen!$B$2+ROW()-6,""))</f>
        <v/>
      </c>
      <c r="B219" s="22">
        <f>IF(A219="","",CHOOSE(WEEKDAY(A219,2),"Montag","Dienstag","Mittwoch","Donnerstag","Freitag","Samstag","Sonntag"))</f>
        <v/>
      </c>
      <c r="C219" s="29">
        <f>IF($A219="","",COUNTIFS('Urlaubsanträge'!$B$2:$B$201,"&lt;&gt;",'Urlaubsanträge'!$C$2:$C$201,"&lt;="&amp;$A219,'Urlaubsanträge'!$D$2:$D$201,"&gt;="&amp;$A219,'Urlaubsanträge'!$E$2:$E$201,"Genehmigt"))</f>
        <v/>
      </c>
      <c r="D219" s="29">
        <f>IF($A219="","",COUNTIFS('Urlaubsanträge'!$B$2:$B$201,"&lt;&gt;",'Urlaubsanträge'!$C$2:$C$201,"&lt;="&amp;$A219,'Urlaubsanträge'!$D$2:$D$201,"&gt;="&amp;$A219,'Urlaubsanträge'!$E$2:$E$201,"Beantragt"))</f>
        <v/>
      </c>
      <c r="E219" s="29">
        <f>IF($A219="","",COUNTIFS('Urlaubsanträge'!$B$2:$B$201,"&lt;&gt;",'Urlaubsanträge'!$C$2:$C$201,"&lt;="&amp;$A219,'Urlaubsanträge'!$D$2:$D$201,"&gt;="&amp;$A219,'Urlaubsanträge'!$E$2:$E$201,"Genehmigt",'Urlaubsanträge'!$G$2:$G$201,Einstellungen!$D$2))</f>
        <v/>
      </c>
      <c r="F219" s="29">
        <f>IF($A219="","",COUNTIFS('Urlaubsanträge'!$B$2:$B$201,"&lt;&gt;",'Urlaubsanträge'!$C$2:$C$201,"&lt;="&amp;$A219,'Urlaubsanträge'!$D$2:$D$201,"&gt;="&amp;$A219,'Urlaubsanträge'!$E$2:$E$201,"Genehmigt",'Urlaubsanträge'!$G$2:$G$201,Einstellungen!$D$3))</f>
        <v/>
      </c>
      <c r="G219" s="29">
        <f>IF($A219="","",COUNTIFS('Urlaubsanträge'!$B$2:$B$201,"&lt;&gt;",'Urlaubsanträge'!$C$2:$C$201,"&lt;="&amp;$A219,'Urlaubsanträge'!$D$2:$D$201,"&gt;="&amp;$A219,'Urlaubsanträge'!$E$2:$E$201,"Genehmigt",'Urlaubsanträge'!$G$2:$G$201,Einstellungen!$D$4))</f>
        <v/>
      </c>
      <c r="H219" s="29">
        <f>IF($A219="","",COUNTIFS('Urlaubsanträge'!$B$2:$B$201,"&lt;&gt;",'Urlaubsanträge'!$C$2:$C$201,"&lt;="&amp;$A219,'Urlaubsanträge'!$D$2:$D$201,"&gt;="&amp;$A219,'Urlaubsanträge'!$E$2:$E$201,"Genehmigt",'Urlaubsanträge'!$G$2:$G$201,Einstellungen!$D$5))</f>
        <v/>
      </c>
      <c r="I219" s="18">
        <f>IF($A219="","",IF(OR(E219&gt;Einstellungen!$B$5,F219&gt;Einstellungen!$B$6,G219&gt;Einstellungen!$B$7,H219&gt;Einstellungen!$B$8),"Grenzwert überschritten",""))</f>
        <v/>
      </c>
    </row>
    <row r="220">
      <c r="A220" s="34">
        <f>IF(OR(Einstellungen!$B$2="",Einstellungen!$B$3=""),"",IF(ROW()-5&lt;=Einstellungen!$B$3-Einstellungen!$B$2+1,Einstellungen!$B$2+ROW()-6,""))</f>
        <v/>
      </c>
      <c r="B220" s="22">
        <f>IF(A220="","",CHOOSE(WEEKDAY(A220,2),"Montag","Dienstag","Mittwoch","Donnerstag","Freitag","Samstag","Sonntag"))</f>
        <v/>
      </c>
      <c r="C220" s="29">
        <f>IF($A220="","",COUNTIFS('Urlaubsanträge'!$B$2:$B$201,"&lt;&gt;",'Urlaubsanträge'!$C$2:$C$201,"&lt;="&amp;$A220,'Urlaubsanträge'!$D$2:$D$201,"&gt;="&amp;$A220,'Urlaubsanträge'!$E$2:$E$201,"Genehmigt"))</f>
        <v/>
      </c>
      <c r="D220" s="29">
        <f>IF($A220="","",COUNTIFS('Urlaubsanträge'!$B$2:$B$201,"&lt;&gt;",'Urlaubsanträge'!$C$2:$C$201,"&lt;="&amp;$A220,'Urlaubsanträge'!$D$2:$D$201,"&gt;="&amp;$A220,'Urlaubsanträge'!$E$2:$E$201,"Beantragt"))</f>
        <v/>
      </c>
      <c r="E220" s="29">
        <f>IF($A220="","",COUNTIFS('Urlaubsanträge'!$B$2:$B$201,"&lt;&gt;",'Urlaubsanträge'!$C$2:$C$201,"&lt;="&amp;$A220,'Urlaubsanträge'!$D$2:$D$201,"&gt;="&amp;$A220,'Urlaubsanträge'!$E$2:$E$201,"Genehmigt",'Urlaubsanträge'!$G$2:$G$201,Einstellungen!$D$2))</f>
        <v/>
      </c>
      <c r="F220" s="29">
        <f>IF($A220="","",COUNTIFS('Urlaubsanträge'!$B$2:$B$201,"&lt;&gt;",'Urlaubsanträge'!$C$2:$C$201,"&lt;="&amp;$A220,'Urlaubsanträge'!$D$2:$D$201,"&gt;="&amp;$A220,'Urlaubsanträge'!$E$2:$E$201,"Genehmigt",'Urlaubsanträge'!$G$2:$G$201,Einstellungen!$D$3))</f>
        <v/>
      </c>
      <c r="G220" s="29">
        <f>IF($A220="","",COUNTIFS('Urlaubsanträge'!$B$2:$B$201,"&lt;&gt;",'Urlaubsanträge'!$C$2:$C$201,"&lt;="&amp;$A220,'Urlaubsanträge'!$D$2:$D$201,"&gt;="&amp;$A220,'Urlaubsanträge'!$E$2:$E$201,"Genehmigt",'Urlaubsanträge'!$G$2:$G$201,Einstellungen!$D$4))</f>
        <v/>
      </c>
      <c r="H220" s="29">
        <f>IF($A220="","",COUNTIFS('Urlaubsanträge'!$B$2:$B$201,"&lt;&gt;",'Urlaubsanträge'!$C$2:$C$201,"&lt;="&amp;$A220,'Urlaubsanträge'!$D$2:$D$201,"&gt;="&amp;$A220,'Urlaubsanträge'!$E$2:$E$201,"Genehmigt",'Urlaubsanträge'!$G$2:$G$201,Einstellungen!$D$5))</f>
        <v/>
      </c>
      <c r="I220" s="18">
        <f>IF($A220="","",IF(OR(E220&gt;Einstellungen!$B$5,F220&gt;Einstellungen!$B$6,G220&gt;Einstellungen!$B$7,H220&gt;Einstellungen!$B$8),"Grenzwert überschritten",""))</f>
        <v/>
      </c>
    </row>
    <row r="221">
      <c r="A221" s="34">
        <f>IF(OR(Einstellungen!$B$2="",Einstellungen!$B$3=""),"",IF(ROW()-5&lt;=Einstellungen!$B$3-Einstellungen!$B$2+1,Einstellungen!$B$2+ROW()-6,""))</f>
        <v/>
      </c>
      <c r="B221" s="22">
        <f>IF(A221="","",CHOOSE(WEEKDAY(A221,2),"Montag","Dienstag","Mittwoch","Donnerstag","Freitag","Samstag","Sonntag"))</f>
        <v/>
      </c>
      <c r="C221" s="29">
        <f>IF($A221="","",COUNTIFS('Urlaubsanträge'!$B$2:$B$201,"&lt;&gt;",'Urlaubsanträge'!$C$2:$C$201,"&lt;="&amp;$A221,'Urlaubsanträge'!$D$2:$D$201,"&gt;="&amp;$A221,'Urlaubsanträge'!$E$2:$E$201,"Genehmigt"))</f>
        <v/>
      </c>
      <c r="D221" s="29">
        <f>IF($A221="","",COUNTIFS('Urlaubsanträge'!$B$2:$B$201,"&lt;&gt;",'Urlaubsanträge'!$C$2:$C$201,"&lt;="&amp;$A221,'Urlaubsanträge'!$D$2:$D$201,"&gt;="&amp;$A221,'Urlaubsanträge'!$E$2:$E$201,"Beantragt"))</f>
        <v/>
      </c>
      <c r="E221" s="29">
        <f>IF($A221="","",COUNTIFS('Urlaubsanträge'!$B$2:$B$201,"&lt;&gt;",'Urlaubsanträge'!$C$2:$C$201,"&lt;="&amp;$A221,'Urlaubsanträge'!$D$2:$D$201,"&gt;="&amp;$A221,'Urlaubsanträge'!$E$2:$E$201,"Genehmigt",'Urlaubsanträge'!$G$2:$G$201,Einstellungen!$D$2))</f>
        <v/>
      </c>
      <c r="F221" s="29">
        <f>IF($A221="","",COUNTIFS('Urlaubsanträge'!$B$2:$B$201,"&lt;&gt;",'Urlaubsanträge'!$C$2:$C$201,"&lt;="&amp;$A221,'Urlaubsanträge'!$D$2:$D$201,"&gt;="&amp;$A221,'Urlaubsanträge'!$E$2:$E$201,"Genehmigt",'Urlaubsanträge'!$G$2:$G$201,Einstellungen!$D$3))</f>
        <v/>
      </c>
      <c r="G221" s="29">
        <f>IF($A221="","",COUNTIFS('Urlaubsanträge'!$B$2:$B$201,"&lt;&gt;",'Urlaubsanträge'!$C$2:$C$201,"&lt;="&amp;$A221,'Urlaubsanträge'!$D$2:$D$201,"&gt;="&amp;$A221,'Urlaubsanträge'!$E$2:$E$201,"Genehmigt",'Urlaubsanträge'!$G$2:$G$201,Einstellungen!$D$4))</f>
        <v/>
      </c>
      <c r="H221" s="29">
        <f>IF($A221="","",COUNTIFS('Urlaubsanträge'!$B$2:$B$201,"&lt;&gt;",'Urlaubsanträge'!$C$2:$C$201,"&lt;="&amp;$A221,'Urlaubsanträge'!$D$2:$D$201,"&gt;="&amp;$A221,'Urlaubsanträge'!$E$2:$E$201,"Genehmigt",'Urlaubsanträge'!$G$2:$G$201,Einstellungen!$D$5))</f>
        <v/>
      </c>
      <c r="I221" s="18">
        <f>IF($A221="","",IF(OR(E221&gt;Einstellungen!$B$5,F221&gt;Einstellungen!$B$6,G221&gt;Einstellungen!$B$7,H221&gt;Einstellungen!$B$8),"Grenzwert überschritten",""))</f>
        <v/>
      </c>
    </row>
    <row r="222">
      <c r="A222" s="34">
        <f>IF(OR(Einstellungen!$B$2="",Einstellungen!$B$3=""),"",IF(ROW()-5&lt;=Einstellungen!$B$3-Einstellungen!$B$2+1,Einstellungen!$B$2+ROW()-6,""))</f>
        <v/>
      </c>
      <c r="B222" s="22">
        <f>IF(A222="","",CHOOSE(WEEKDAY(A222,2),"Montag","Dienstag","Mittwoch","Donnerstag","Freitag","Samstag","Sonntag"))</f>
        <v/>
      </c>
      <c r="C222" s="29">
        <f>IF($A222="","",COUNTIFS('Urlaubsanträge'!$B$2:$B$201,"&lt;&gt;",'Urlaubsanträge'!$C$2:$C$201,"&lt;="&amp;$A222,'Urlaubsanträge'!$D$2:$D$201,"&gt;="&amp;$A222,'Urlaubsanträge'!$E$2:$E$201,"Genehmigt"))</f>
        <v/>
      </c>
      <c r="D222" s="29">
        <f>IF($A222="","",COUNTIFS('Urlaubsanträge'!$B$2:$B$201,"&lt;&gt;",'Urlaubsanträge'!$C$2:$C$201,"&lt;="&amp;$A222,'Urlaubsanträge'!$D$2:$D$201,"&gt;="&amp;$A222,'Urlaubsanträge'!$E$2:$E$201,"Beantragt"))</f>
        <v/>
      </c>
      <c r="E222" s="29">
        <f>IF($A222="","",COUNTIFS('Urlaubsanträge'!$B$2:$B$201,"&lt;&gt;",'Urlaubsanträge'!$C$2:$C$201,"&lt;="&amp;$A222,'Urlaubsanträge'!$D$2:$D$201,"&gt;="&amp;$A222,'Urlaubsanträge'!$E$2:$E$201,"Genehmigt",'Urlaubsanträge'!$G$2:$G$201,Einstellungen!$D$2))</f>
        <v/>
      </c>
      <c r="F222" s="29">
        <f>IF($A222="","",COUNTIFS('Urlaubsanträge'!$B$2:$B$201,"&lt;&gt;",'Urlaubsanträge'!$C$2:$C$201,"&lt;="&amp;$A222,'Urlaubsanträge'!$D$2:$D$201,"&gt;="&amp;$A222,'Urlaubsanträge'!$E$2:$E$201,"Genehmigt",'Urlaubsanträge'!$G$2:$G$201,Einstellungen!$D$3))</f>
        <v/>
      </c>
      <c r="G222" s="29">
        <f>IF($A222="","",COUNTIFS('Urlaubsanträge'!$B$2:$B$201,"&lt;&gt;",'Urlaubsanträge'!$C$2:$C$201,"&lt;="&amp;$A222,'Urlaubsanträge'!$D$2:$D$201,"&gt;="&amp;$A222,'Urlaubsanträge'!$E$2:$E$201,"Genehmigt",'Urlaubsanträge'!$G$2:$G$201,Einstellungen!$D$4))</f>
        <v/>
      </c>
      <c r="H222" s="29">
        <f>IF($A222="","",COUNTIFS('Urlaubsanträge'!$B$2:$B$201,"&lt;&gt;",'Urlaubsanträge'!$C$2:$C$201,"&lt;="&amp;$A222,'Urlaubsanträge'!$D$2:$D$201,"&gt;="&amp;$A222,'Urlaubsanträge'!$E$2:$E$201,"Genehmigt",'Urlaubsanträge'!$G$2:$G$201,Einstellungen!$D$5))</f>
        <v/>
      </c>
      <c r="I222" s="18">
        <f>IF($A222="","",IF(OR(E222&gt;Einstellungen!$B$5,F222&gt;Einstellungen!$B$6,G222&gt;Einstellungen!$B$7,H222&gt;Einstellungen!$B$8),"Grenzwert überschritten",""))</f>
        <v/>
      </c>
    </row>
    <row r="223">
      <c r="A223" s="34">
        <f>IF(OR(Einstellungen!$B$2="",Einstellungen!$B$3=""),"",IF(ROW()-5&lt;=Einstellungen!$B$3-Einstellungen!$B$2+1,Einstellungen!$B$2+ROW()-6,""))</f>
        <v/>
      </c>
      <c r="B223" s="22">
        <f>IF(A223="","",CHOOSE(WEEKDAY(A223,2),"Montag","Dienstag","Mittwoch","Donnerstag","Freitag","Samstag","Sonntag"))</f>
        <v/>
      </c>
      <c r="C223" s="29">
        <f>IF($A223="","",COUNTIFS('Urlaubsanträge'!$B$2:$B$201,"&lt;&gt;",'Urlaubsanträge'!$C$2:$C$201,"&lt;="&amp;$A223,'Urlaubsanträge'!$D$2:$D$201,"&gt;="&amp;$A223,'Urlaubsanträge'!$E$2:$E$201,"Genehmigt"))</f>
        <v/>
      </c>
      <c r="D223" s="29">
        <f>IF($A223="","",COUNTIFS('Urlaubsanträge'!$B$2:$B$201,"&lt;&gt;",'Urlaubsanträge'!$C$2:$C$201,"&lt;="&amp;$A223,'Urlaubsanträge'!$D$2:$D$201,"&gt;="&amp;$A223,'Urlaubsanträge'!$E$2:$E$201,"Beantragt"))</f>
        <v/>
      </c>
      <c r="E223" s="29">
        <f>IF($A223="","",COUNTIFS('Urlaubsanträge'!$B$2:$B$201,"&lt;&gt;",'Urlaubsanträge'!$C$2:$C$201,"&lt;="&amp;$A223,'Urlaubsanträge'!$D$2:$D$201,"&gt;="&amp;$A223,'Urlaubsanträge'!$E$2:$E$201,"Genehmigt",'Urlaubsanträge'!$G$2:$G$201,Einstellungen!$D$2))</f>
        <v/>
      </c>
      <c r="F223" s="29">
        <f>IF($A223="","",COUNTIFS('Urlaubsanträge'!$B$2:$B$201,"&lt;&gt;",'Urlaubsanträge'!$C$2:$C$201,"&lt;="&amp;$A223,'Urlaubsanträge'!$D$2:$D$201,"&gt;="&amp;$A223,'Urlaubsanträge'!$E$2:$E$201,"Genehmigt",'Urlaubsanträge'!$G$2:$G$201,Einstellungen!$D$3))</f>
        <v/>
      </c>
      <c r="G223" s="29">
        <f>IF($A223="","",COUNTIFS('Urlaubsanträge'!$B$2:$B$201,"&lt;&gt;",'Urlaubsanträge'!$C$2:$C$201,"&lt;="&amp;$A223,'Urlaubsanträge'!$D$2:$D$201,"&gt;="&amp;$A223,'Urlaubsanträge'!$E$2:$E$201,"Genehmigt",'Urlaubsanträge'!$G$2:$G$201,Einstellungen!$D$4))</f>
        <v/>
      </c>
      <c r="H223" s="29">
        <f>IF($A223="","",COUNTIFS('Urlaubsanträge'!$B$2:$B$201,"&lt;&gt;",'Urlaubsanträge'!$C$2:$C$201,"&lt;="&amp;$A223,'Urlaubsanträge'!$D$2:$D$201,"&gt;="&amp;$A223,'Urlaubsanträge'!$E$2:$E$201,"Genehmigt",'Urlaubsanträge'!$G$2:$G$201,Einstellungen!$D$5))</f>
        <v/>
      </c>
      <c r="I223" s="18">
        <f>IF($A223="","",IF(OR(E223&gt;Einstellungen!$B$5,F223&gt;Einstellungen!$B$6,G223&gt;Einstellungen!$B$7,H223&gt;Einstellungen!$B$8),"Grenzwert überschritten",""))</f>
        <v/>
      </c>
    </row>
    <row r="224">
      <c r="A224" s="34">
        <f>IF(OR(Einstellungen!$B$2="",Einstellungen!$B$3=""),"",IF(ROW()-5&lt;=Einstellungen!$B$3-Einstellungen!$B$2+1,Einstellungen!$B$2+ROW()-6,""))</f>
        <v/>
      </c>
      <c r="B224" s="22">
        <f>IF(A224="","",CHOOSE(WEEKDAY(A224,2),"Montag","Dienstag","Mittwoch","Donnerstag","Freitag","Samstag","Sonntag"))</f>
        <v/>
      </c>
      <c r="C224" s="29">
        <f>IF($A224="","",COUNTIFS('Urlaubsanträge'!$B$2:$B$201,"&lt;&gt;",'Urlaubsanträge'!$C$2:$C$201,"&lt;="&amp;$A224,'Urlaubsanträge'!$D$2:$D$201,"&gt;="&amp;$A224,'Urlaubsanträge'!$E$2:$E$201,"Genehmigt"))</f>
        <v/>
      </c>
      <c r="D224" s="29">
        <f>IF($A224="","",COUNTIFS('Urlaubsanträge'!$B$2:$B$201,"&lt;&gt;",'Urlaubsanträge'!$C$2:$C$201,"&lt;="&amp;$A224,'Urlaubsanträge'!$D$2:$D$201,"&gt;="&amp;$A224,'Urlaubsanträge'!$E$2:$E$201,"Beantragt"))</f>
        <v/>
      </c>
      <c r="E224" s="29">
        <f>IF($A224="","",COUNTIFS('Urlaubsanträge'!$B$2:$B$201,"&lt;&gt;",'Urlaubsanträge'!$C$2:$C$201,"&lt;="&amp;$A224,'Urlaubsanträge'!$D$2:$D$201,"&gt;="&amp;$A224,'Urlaubsanträge'!$E$2:$E$201,"Genehmigt",'Urlaubsanträge'!$G$2:$G$201,Einstellungen!$D$2))</f>
        <v/>
      </c>
      <c r="F224" s="29">
        <f>IF($A224="","",COUNTIFS('Urlaubsanträge'!$B$2:$B$201,"&lt;&gt;",'Urlaubsanträge'!$C$2:$C$201,"&lt;="&amp;$A224,'Urlaubsanträge'!$D$2:$D$201,"&gt;="&amp;$A224,'Urlaubsanträge'!$E$2:$E$201,"Genehmigt",'Urlaubsanträge'!$G$2:$G$201,Einstellungen!$D$3))</f>
        <v/>
      </c>
      <c r="G224" s="29">
        <f>IF($A224="","",COUNTIFS('Urlaubsanträge'!$B$2:$B$201,"&lt;&gt;",'Urlaubsanträge'!$C$2:$C$201,"&lt;="&amp;$A224,'Urlaubsanträge'!$D$2:$D$201,"&gt;="&amp;$A224,'Urlaubsanträge'!$E$2:$E$201,"Genehmigt",'Urlaubsanträge'!$G$2:$G$201,Einstellungen!$D$4))</f>
        <v/>
      </c>
      <c r="H224" s="29">
        <f>IF($A224="","",COUNTIFS('Urlaubsanträge'!$B$2:$B$201,"&lt;&gt;",'Urlaubsanträge'!$C$2:$C$201,"&lt;="&amp;$A224,'Urlaubsanträge'!$D$2:$D$201,"&gt;="&amp;$A224,'Urlaubsanträge'!$E$2:$E$201,"Genehmigt",'Urlaubsanträge'!$G$2:$G$201,Einstellungen!$D$5))</f>
        <v/>
      </c>
      <c r="I224" s="18">
        <f>IF($A224="","",IF(OR(E224&gt;Einstellungen!$B$5,F224&gt;Einstellungen!$B$6,G224&gt;Einstellungen!$B$7,H224&gt;Einstellungen!$B$8),"Grenzwert überschritten",""))</f>
        <v/>
      </c>
    </row>
    <row r="225">
      <c r="A225" s="34">
        <f>IF(OR(Einstellungen!$B$2="",Einstellungen!$B$3=""),"",IF(ROW()-5&lt;=Einstellungen!$B$3-Einstellungen!$B$2+1,Einstellungen!$B$2+ROW()-6,""))</f>
        <v/>
      </c>
      <c r="B225" s="22">
        <f>IF(A225="","",CHOOSE(WEEKDAY(A225,2),"Montag","Dienstag","Mittwoch","Donnerstag","Freitag","Samstag","Sonntag"))</f>
        <v/>
      </c>
      <c r="C225" s="29">
        <f>IF($A225="","",COUNTIFS('Urlaubsanträge'!$B$2:$B$201,"&lt;&gt;",'Urlaubsanträge'!$C$2:$C$201,"&lt;="&amp;$A225,'Urlaubsanträge'!$D$2:$D$201,"&gt;="&amp;$A225,'Urlaubsanträge'!$E$2:$E$201,"Genehmigt"))</f>
        <v/>
      </c>
      <c r="D225" s="29">
        <f>IF($A225="","",COUNTIFS('Urlaubsanträge'!$B$2:$B$201,"&lt;&gt;",'Urlaubsanträge'!$C$2:$C$201,"&lt;="&amp;$A225,'Urlaubsanträge'!$D$2:$D$201,"&gt;="&amp;$A225,'Urlaubsanträge'!$E$2:$E$201,"Beantragt"))</f>
        <v/>
      </c>
      <c r="E225" s="29">
        <f>IF($A225="","",COUNTIFS('Urlaubsanträge'!$B$2:$B$201,"&lt;&gt;",'Urlaubsanträge'!$C$2:$C$201,"&lt;="&amp;$A225,'Urlaubsanträge'!$D$2:$D$201,"&gt;="&amp;$A225,'Urlaubsanträge'!$E$2:$E$201,"Genehmigt",'Urlaubsanträge'!$G$2:$G$201,Einstellungen!$D$2))</f>
        <v/>
      </c>
      <c r="F225" s="29">
        <f>IF($A225="","",COUNTIFS('Urlaubsanträge'!$B$2:$B$201,"&lt;&gt;",'Urlaubsanträge'!$C$2:$C$201,"&lt;="&amp;$A225,'Urlaubsanträge'!$D$2:$D$201,"&gt;="&amp;$A225,'Urlaubsanträge'!$E$2:$E$201,"Genehmigt",'Urlaubsanträge'!$G$2:$G$201,Einstellungen!$D$3))</f>
        <v/>
      </c>
      <c r="G225" s="29">
        <f>IF($A225="","",COUNTIFS('Urlaubsanträge'!$B$2:$B$201,"&lt;&gt;",'Urlaubsanträge'!$C$2:$C$201,"&lt;="&amp;$A225,'Urlaubsanträge'!$D$2:$D$201,"&gt;="&amp;$A225,'Urlaubsanträge'!$E$2:$E$201,"Genehmigt",'Urlaubsanträge'!$G$2:$G$201,Einstellungen!$D$4))</f>
        <v/>
      </c>
      <c r="H225" s="29">
        <f>IF($A225="","",COUNTIFS('Urlaubsanträge'!$B$2:$B$201,"&lt;&gt;",'Urlaubsanträge'!$C$2:$C$201,"&lt;="&amp;$A225,'Urlaubsanträge'!$D$2:$D$201,"&gt;="&amp;$A225,'Urlaubsanträge'!$E$2:$E$201,"Genehmigt",'Urlaubsanträge'!$G$2:$G$201,Einstellungen!$D$5))</f>
        <v/>
      </c>
      <c r="I225" s="18">
        <f>IF($A225="","",IF(OR(E225&gt;Einstellungen!$B$5,F225&gt;Einstellungen!$B$6,G225&gt;Einstellungen!$B$7,H225&gt;Einstellungen!$B$8),"Grenzwert überschritten",""))</f>
        <v/>
      </c>
    </row>
    <row r="226">
      <c r="A226" s="34">
        <f>IF(OR(Einstellungen!$B$2="",Einstellungen!$B$3=""),"",IF(ROW()-5&lt;=Einstellungen!$B$3-Einstellungen!$B$2+1,Einstellungen!$B$2+ROW()-6,""))</f>
        <v/>
      </c>
      <c r="B226" s="22">
        <f>IF(A226="","",CHOOSE(WEEKDAY(A226,2),"Montag","Dienstag","Mittwoch","Donnerstag","Freitag","Samstag","Sonntag"))</f>
        <v/>
      </c>
      <c r="C226" s="29">
        <f>IF($A226="","",COUNTIFS('Urlaubsanträge'!$B$2:$B$201,"&lt;&gt;",'Urlaubsanträge'!$C$2:$C$201,"&lt;="&amp;$A226,'Urlaubsanträge'!$D$2:$D$201,"&gt;="&amp;$A226,'Urlaubsanträge'!$E$2:$E$201,"Genehmigt"))</f>
        <v/>
      </c>
      <c r="D226" s="29">
        <f>IF($A226="","",COUNTIFS('Urlaubsanträge'!$B$2:$B$201,"&lt;&gt;",'Urlaubsanträge'!$C$2:$C$201,"&lt;="&amp;$A226,'Urlaubsanträge'!$D$2:$D$201,"&gt;="&amp;$A226,'Urlaubsanträge'!$E$2:$E$201,"Beantragt"))</f>
        <v/>
      </c>
      <c r="E226" s="29">
        <f>IF($A226="","",COUNTIFS('Urlaubsanträge'!$B$2:$B$201,"&lt;&gt;",'Urlaubsanträge'!$C$2:$C$201,"&lt;="&amp;$A226,'Urlaubsanträge'!$D$2:$D$201,"&gt;="&amp;$A226,'Urlaubsanträge'!$E$2:$E$201,"Genehmigt",'Urlaubsanträge'!$G$2:$G$201,Einstellungen!$D$2))</f>
        <v/>
      </c>
      <c r="F226" s="29">
        <f>IF($A226="","",COUNTIFS('Urlaubsanträge'!$B$2:$B$201,"&lt;&gt;",'Urlaubsanträge'!$C$2:$C$201,"&lt;="&amp;$A226,'Urlaubsanträge'!$D$2:$D$201,"&gt;="&amp;$A226,'Urlaubsanträge'!$E$2:$E$201,"Genehmigt",'Urlaubsanträge'!$G$2:$G$201,Einstellungen!$D$3))</f>
        <v/>
      </c>
      <c r="G226" s="29">
        <f>IF($A226="","",COUNTIFS('Urlaubsanträge'!$B$2:$B$201,"&lt;&gt;",'Urlaubsanträge'!$C$2:$C$201,"&lt;="&amp;$A226,'Urlaubsanträge'!$D$2:$D$201,"&gt;="&amp;$A226,'Urlaubsanträge'!$E$2:$E$201,"Genehmigt",'Urlaubsanträge'!$G$2:$G$201,Einstellungen!$D$4))</f>
        <v/>
      </c>
      <c r="H226" s="29">
        <f>IF($A226="","",COUNTIFS('Urlaubsanträge'!$B$2:$B$201,"&lt;&gt;",'Urlaubsanträge'!$C$2:$C$201,"&lt;="&amp;$A226,'Urlaubsanträge'!$D$2:$D$201,"&gt;="&amp;$A226,'Urlaubsanträge'!$E$2:$E$201,"Genehmigt",'Urlaubsanträge'!$G$2:$G$201,Einstellungen!$D$5))</f>
        <v/>
      </c>
      <c r="I226" s="18">
        <f>IF($A226="","",IF(OR(E226&gt;Einstellungen!$B$5,F226&gt;Einstellungen!$B$6,G226&gt;Einstellungen!$B$7,H226&gt;Einstellungen!$B$8),"Grenzwert überschritten",""))</f>
        <v/>
      </c>
    </row>
    <row r="227">
      <c r="A227" s="34">
        <f>IF(OR(Einstellungen!$B$2="",Einstellungen!$B$3=""),"",IF(ROW()-5&lt;=Einstellungen!$B$3-Einstellungen!$B$2+1,Einstellungen!$B$2+ROW()-6,""))</f>
        <v/>
      </c>
      <c r="B227" s="22">
        <f>IF(A227="","",CHOOSE(WEEKDAY(A227,2),"Montag","Dienstag","Mittwoch","Donnerstag","Freitag","Samstag","Sonntag"))</f>
        <v/>
      </c>
      <c r="C227" s="29">
        <f>IF($A227="","",COUNTIFS('Urlaubsanträge'!$B$2:$B$201,"&lt;&gt;",'Urlaubsanträge'!$C$2:$C$201,"&lt;="&amp;$A227,'Urlaubsanträge'!$D$2:$D$201,"&gt;="&amp;$A227,'Urlaubsanträge'!$E$2:$E$201,"Genehmigt"))</f>
        <v/>
      </c>
      <c r="D227" s="29">
        <f>IF($A227="","",COUNTIFS('Urlaubsanträge'!$B$2:$B$201,"&lt;&gt;",'Urlaubsanträge'!$C$2:$C$201,"&lt;="&amp;$A227,'Urlaubsanträge'!$D$2:$D$201,"&gt;="&amp;$A227,'Urlaubsanträge'!$E$2:$E$201,"Beantragt"))</f>
        <v/>
      </c>
      <c r="E227" s="29">
        <f>IF($A227="","",COUNTIFS('Urlaubsanträge'!$B$2:$B$201,"&lt;&gt;",'Urlaubsanträge'!$C$2:$C$201,"&lt;="&amp;$A227,'Urlaubsanträge'!$D$2:$D$201,"&gt;="&amp;$A227,'Urlaubsanträge'!$E$2:$E$201,"Genehmigt",'Urlaubsanträge'!$G$2:$G$201,Einstellungen!$D$2))</f>
        <v/>
      </c>
      <c r="F227" s="29">
        <f>IF($A227="","",COUNTIFS('Urlaubsanträge'!$B$2:$B$201,"&lt;&gt;",'Urlaubsanträge'!$C$2:$C$201,"&lt;="&amp;$A227,'Urlaubsanträge'!$D$2:$D$201,"&gt;="&amp;$A227,'Urlaubsanträge'!$E$2:$E$201,"Genehmigt",'Urlaubsanträge'!$G$2:$G$201,Einstellungen!$D$3))</f>
        <v/>
      </c>
      <c r="G227" s="29">
        <f>IF($A227="","",COUNTIFS('Urlaubsanträge'!$B$2:$B$201,"&lt;&gt;",'Urlaubsanträge'!$C$2:$C$201,"&lt;="&amp;$A227,'Urlaubsanträge'!$D$2:$D$201,"&gt;="&amp;$A227,'Urlaubsanträge'!$E$2:$E$201,"Genehmigt",'Urlaubsanträge'!$G$2:$G$201,Einstellungen!$D$4))</f>
        <v/>
      </c>
      <c r="H227" s="29">
        <f>IF($A227="","",COUNTIFS('Urlaubsanträge'!$B$2:$B$201,"&lt;&gt;",'Urlaubsanträge'!$C$2:$C$201,"&lt;="&amp;$A227,'Urlaubsanträge'!$D$2:$D$201,"&gt;="&amp;$A227,'Urlaubsanträge'!$E$2:$E$201,"Genehmigt",'Urlaubsanträge'!$G$2:$G$201,Einstellungen!$D$5))</f>
        <v/>
      </c>
      <c r="I227" s="18">
        <f>IF($A227="","",IF(OR(E227&gt;Einstellungen!$B$5,F227&gt;Einstellungen!$B$6,G227&gt;Einstellungen!$B$7,H227&gt;Einstellungen!$B$8),"Grenzwert überschritten",""))</f>
        <v/>
      </c>
    </row>
    <row r="228">
      <c r="A228" s="34">
        <f>IF(OR(Einstellungen!$B$2="",Einstellungen!$B$3=""),"",IF(ROW()-5&lt;=Einstellungen!$B$3-Einstellungen!$B$2+1,Einstellungen!$B$2+ROW()-6,""))</f>
        <v/>
      </c>
      <c r="B228" s="22">
        <f>IF(A228="","",CHOOSE(WEEKDAY(A228,2),"Montag","Dienstag","Mittwoch","Donnerstag","Freitag","Samstag","Sonntag"))</f>
        <v/>
      </c>
      <c r="C228" s="29">
        <f>IF($A228="","",COUNTIFS('Urlaubsanträge'!$B$2:$B$201,"&lt;&gt;",'Urlaubsanträge'!$C$2:$C$201,"&lt;="&amp;$A228,'Urlaubsanträge'!$D$2:$D$201,"&gt;="&amp;$A228,'Urlaubsanträge'!$E$2:$E$201,"Genehmigt"))</f>
        <v/>
      </c>
      <c r="D228" s="29">
        <f>IF($A228="","",COUNTIFS('Urlaubsanträge'!$B$2:$B$201,"&lt;&gt;",'Urlaubsanträge'!$C$2:$C$201,"&lt;="&amp;$A228,'Urlaubsanträge'!$D$2:$D$201,"&gt;="&amp;$A228,'Urlaubsanträge'!$E$2:$E$201,"Beantragt"))</f>
        <v/>
      </c>
      <c r="E228" s="29">
        <f>IF($A228="","",COUNTIFS('Urlaubsanträge'!$B$2:$B$201,"&lt;&gt;",'Urlaubsanträge'!$C$2:$C$201,"&lt;="&amp;$A228,'Urlaubsanträge'!$D$2:$D$201,"&gt;="&amp;$A228,'Urlaubsanträge'!$E$2:$E$201,"Genehmigt",'Urlaubsanträge'!$G$2:$G$201,Einstellungen!$D$2))</f>
        <v/>
      </c>
      <c r="F228" s="29">
        <f>IF($A228="","",COUNTIFS('Urlaubsanträge'!$B$2:$B$201,"&lt;&gt;",'Urlaubsanträge'!$C$2:$C$201,"&lt;="&amp;$A228,'Urlaubsanträge'!$D$2:$D$201,"&gt;="&amp;$A228,'Urlaubsanträge'!$E$2:$E$201,"Genehmigt",'Urlaubsanträge'!$G$2:$G$201,Einstellungen!$D$3))</f>
        <v/>
      </c>
      <c r="G228" s="29">
        <f>IF($A228="","",COUNTIFS('Urlaubsanträge'!$B$2:$B$201,"&lt;&gt;",'Urlaubsanträge'!$C$2:$C$201,"&lt;="&amp;$A228,'Urlaubsanträge'!$D$2:$D$201,"&gt;="&amp;$A228,'Urlaubsanträge'!$E$2:$E$201,"Genehmigt",'Urlaubsanträge'!$G$2:$G$201,Einstellungen!$D$4))</f>
        <v/>
      </c>
      <c r="H228" s="29">
        <f>IF($A228="","",COUNTIFS('Urlaubsanträge'!$B$2:$B$201,"&lt;&gt;",'Urlaubsanträge'!$C$2:$C$201,"&lt;="&amp;$A228,'Urlaubsanträge'!$D$2:$D$201,"&gt;="&amp;$A228,'Urlaubsanträge'!$E$2:$E$201,"Genehmigt",'Urlaubsanträge'!$G$2:$G$201,Einstellungen!$D$5))</f>
        <v/>
      </c>
      <c r="I228" s="18">
        <f>IF($A228="","",IF(OR(E228&gt;Einstellungen!$B$5,F228&gt;Einstellungen!$B$6,G228&gt;Einstellungen!$B$7,H228&gt;Einstellungen!$B$8),"Grenzwert überschritten",""))</f>
        <v/>
      </c>
    </row>
    <row r="229">
      <c r="A229" s="34">
        <f>IF(OR(Einstellungen!$B$2="",Einstellungen!$B$3=""),"",IF(ROW()-5&lt;=Einstellungen!$B$3-Einstellungen!$B$2+1,Einstellungen!$B$2+ROW()-6,""))</f>
        <v/>
      </c>
      <c r="B229" s="22">
        <f>IF(A229="","",CHOOSE(WEEKDAY(A229,2),"Montag","Dienstag","Mittwoch","Donnerstag","Freitag","Samstag","Sonntag"))</f>
        <v/>
      </c>
      <c r="C229" s="29">
        <f>IF($A229="","",COUNTIFS('Urlaubsanträge'!$B$2:$B$201,"&lt;&gt;",'Urlaubsanträge'!$C$2:$C$201,"&lt;="&amp;$A229,'Urlaubsanträge'!$D$2:$D$201,"&gt;="&amp;$A229,'Urlaubsanträge'!$E$2:$E$201,"Genehmigt"))</f>
        <v/>
      </c>
      <c r="D229" s="29">
        <f>IF($A229="","",COUNTIFS('Urlaubsanträge'!$B$2:$B$201,"&lt;&gt;",'Urlaubsanträge'!$C$2:$C$201,"&lt;="&amp;$A229,'Urlaubsanträge'!$D$2:$D$201,"&gt;="&amp;$A229,'Urlaubsanträge'!$E$2:$E$201,"Beantragt"))</f>
        <v/>
      </c>
      <c r="E229" s="29">
        <f>IF($A229="","",COUNTIFS('Urlaubsanträge'!$B$2:$B$201,"&lt;&gt;",'Urlaubsanträge'!$C$2:$C$201,"&lt;="&amp;$A229,'Urlaubsanträge'!$D$2:$D$201,"&gt;="&amp;$A229,'Urlaubsanträge'!$E$2:$E$201,"Genehmigt",'Urlaubsanträge'!$G$2:$G$201,Einstellungen!$D$2))</f>
        <v/>
      </c>
      <c r="F229" s="29">
        <f>IF($A229="","",COUNTIFS('Urlaubsanträge'!$B$2:$B$201,"&lt;&gt;",'Urlaubsanträge'!$C$2:$C$201,"&lt;="&amp;$A229,'Urlaubsanträge'!$D$2:$D$201,"&gt;="&amp;$A229,'Urlaubsanträge'!$E$2:$E$201,"Genehmigt",'Urlaubsanträge'!$G$2:$G$201,Einstellungen!$D$3))</f>
        <v/>
      </c>
      <c r="G229" s="29">
        <f>IF($A229="","",COUNTIFS('Urlaubsanträge'!$B$2:$B$201,"&lt;&gt;",'Urlaubsanträge'!$C$2:$C$201,"&lt;="&amp;$A229,'Urlaubsanträge'!$D$2:$D$201,"&gt;="&amp;$A229,'Urlaubsanträge'!$E$2:$E$201,"Genehmigt",'Urlaubsanträge'!$G$2:$G$201,Einstellungen!$D$4))</f>
        <v/>
      </c>
      <c r="H229" s="29">
        <f>IF($A229="","",COUNTIFS('Urlaubsanträge'!$B$2:$B$201,"&lt;&gt;",'Urlaubsanträge'!$C$2:$C$201,"&lt;="&amp;$A229,'Urlaubsanträge'!$D$2:$D$201,"&gt;="&amp;$A229,'Urlaubsanträge'!$E$2:$E$201,"Genehmigt",'Urlaubsanträge'!$G$2:$G$201,Einstellungen!$D$5))</f>
        <v/>
      </c>
      <c r="I229" s="18">
        <f>IF($A229="","",IF(OR(E229&gt;Einstellungen!$B$5,F229&gt;Einstellungen!$B$6,G229&gt;Einstellungen!$B$7,H229&gt;Einstellungen!$B$8),"Grenzwert überschritten",""))</f>
        <v/>
      </c>
    </row>
    <row r="230">
      <c r="A230" s="34">
        <f>IF(OR(Einstellungen!$B$2="",Einstellungen!$B$3=""),"",IF(ROW()-5&lt;=Einstellungen!$B$3-Einstellungen!$B$2+1,Einstellungen!$B$2+ROW()-6,""))</f>
        <v/>
      </c>
      <c r="B230" s="22">
        <f>IF(A230="","",CHOOSE(WEEKDAY(A230,2),"Montag","Dienstag","Mittwoch","Donnerstag","Freitag","Samstag","Sonntag"))</f>
        <v/>
      </c>
      <c r="C230" s="29">
        <f>IF($A230="","",COUNTIFS('Urlaubsanträge'!$B$2:$B$201,"&lt;&gt;",'Urlaubsanträge'!$C$2:$C$201,"&lt;="&amp;$A230,'Urlaubsanträge'!$D$2:$D$201,"&gt;="&amp;$A230,'Urlaubsanträge'!$E$2:$E$201,"Genehmigt"))</f>
        <v/>
      </c>
      <c r="D230" s="29">
        <f>IF($A230="","",COUNTIFS('Urlaubsanträge'!$B$2:$B$201,"&lt;&gt;",'Urlaubsanträge'!$C$2:$C$201,"&lt;="&amp;$A230,'Urlaubsanträge'!$D$2:$D$201,"&gt;="&amp;$A230,'Urlaubsanträge'!$E$2:$E$201,"Beantragt"))</f>
        <v/>
      </c>
      <c r="E230" s="29">
        <f>IF($A230="","",COUNTIFS('Urlaubsanträge'!$B$2:$B$201,"&lt;&gt;",'Urlaubsanträge'!$C$2:$C$201,"&lt;="&amp;$A230,'Urlaubsanträge'!$D$2:$D$201,"&gt;="&amp;$A230,'Urlaubsanträge'!$E$2:$E$201,"Genehmigt",'Urlaubsanträge'!$G$2:$G$201,Einstellungen!$D$2))</f>
        <v/>
      </c>
      <c r="F230" s="29">
        <f>IF($A230="","",COUNTIFS('Urlaubsanträge'!$B$2:$B$201,"&lt;&gt;",'Urlaubsanträge'!$C$2:$C$201,"&lt;="&amp;$A230,'Urlaubsanträge'!$D$2:$D$201,"&gt;="&amp;$A230,'Urlaubsanträge'!$E$2:$E$201,"Genehmigt",'Urlaubsanträge'!$G$2:$G$201,Einstellungen!$D$3))</f>
        <v/>
      </c>
      <c r="G230" s="29">
        <f>IF($A230="","",COUNTIFS('Urlaubsanträge'!$B$2:$B$201,"&lt;&gt;",'Urlaubsanträge'!$C$2:$C$201,"&lt;="&amp;$A230,'Urlaubsanträge'!$D$2:$D$201,"&gt;="&amp;$A230,'Urlaubsanträge'!$E$2:$E$201,"Genehmigt",'Urlaubsanträge'!$G$2:$G$201,Einstellungen!$D$4))</f>
        <v/>
      </c>
      <c r="H230" s="29">
        <f>IF($A230="","",COUNTIFS('Urlaubsanträge'!$B$2:$B$201,"&lt;&gt;",'Urlaubsanträge'!$C$2:$C$201,"&lt;="&amp;$A230,'Urlaubsanträge'!$D$2:$D$201,"&gt;="&amp;$A230,'Urlaubsanträge'!$E$2:$E$201,"Genehmigt",'Urlaubsanträge'!$G$2:$G$201,Einstellungen!$D$5))</f>
        <v/>
      </c>
      <c r="I230" s="18">
        <f>IF($A230="","",IF(OR(E230&gt;Einstellungen!$B$5,F230&gt;Einstellungen!$B$6,G230&gt;Einstellungen!$B$7,H230&gt;Einstellungen!$B$8),"Grenzwert überschritten",""))</f>
        <v/>
      </c>
    </row>
    <row r="231">
      <c r="A231" s="34">
        <f>IF(OR(Einstellungen!$B$2="",Einstellungen!$B$3=""),"",IF(ROW()-5&lt;=Einstellungen!$B$3-Einstellungen!$B$2+1,Einstellungen!$B$2+ROW()-6,""))</f>
        <v/>
      </c>
      <c r="B231" s="22">
        <f>IF(A231="","",CHOOSE(WEEKDAY(A231,2),"Montag","Dienstag","Mittwoch","Donnerstag","Freitag","Samstag","Sonntag"))</f>
        <v/>
      </c>
      <c r="C231" s="29">
        <f>IF($A231="","",COUNTIFS('Urlaubsanträge'!$B$2:$B$201,"&lt;&gt;",'Urlaubsanträge'!$C$2:$C$201,"&lt;="&amp;$A231,'Urlaubsanträge'!$D$2:$D$201,"&gt;="&amp;$A231,'Urlaubsanträge'!$E$2:$E$201,"Genehmigt"))</f>
        <v/>
      </c>
      <c r="D231" s="29">
        <f>IF($A231="","",COUNTIFS('Urlaubsanträge'!$B$2:$B$201,"&lt;&gt;",'Urlaubsanträge'!$C$2:$C$201,"&lt;="&amp;$A231,'Urlaubsanträge'!$D$2:$D$201,"&gt;="&amp;$A231,'Urlaubsanträge'!$E$2:$E$201,"Beantragt"))</f>
        <v/>
      </c>
      <c r="E231" s="29">
        <f>IF($A231="","",COUNTIFS('Urlaubsanträge'!$B$2:$B$201,"&lt;&gt;",'Urlaubsanträge'!$C$2:$C$201,"&lt;="&amp;$A231,'Urlaubsanträge'!$D$2:$D$201,"&gt;="&amp;$A231,'Urlaubsanträge'!$E$2:$E$201,"Genehmigt",'Urlaubsanträge'!$G$2:$G$201,Einstellungen!$D$2))</f>
        <v/>
      </c>
      <c r="F231" s="29">
        <f>IF($A231="","",COUNTIFS('Urlaubsanträge'!$B$2:$B$201,"&lt;&gt;",'Urlaubsanträge'!$C$2:$C$201,"&lt;="&amp;$A231,'Urlaubsanträge'!$D$2:$D$201,"&gt;="&amp;$A231,'Urlaubsanträge'!$E$2:$E$201,"Genehmigt",'Urlaubsanträge'!$G$2:$G$201,Einstellungen!$D$3))</f>
        <v/>
      </c>
      <c r="G231" s="29">
        <f>IF($A231="","",COUNTIFS('Urlaubsanträge'!$B$2:$B$201,"&lt;&gt;",'Urlaubsanträge'!$C$2:$C$201,"&lt;="&amp;$A231,'Urlaubsanträge'!$D$2:$D$201,"&gt;="&amp;$A231,'Urlaubsanträge'!$E$2:$E$201,"Genehmigt",'Urlaubsanträge'!$G$2:$G$201,Einstellungen!$D$4))</f>
        <v/>
      </c>
      <c r="H231" s="29">
        <f>IF($A231="","",COUNTIFS('Urlaubsanträge'!$B$2:$B$201,"&lt;&gt;",'Urlaubsanträge'!$C$2:$C$201,"&lt;="&amp;$A231,'Urlaubsanträge'!$D$2:$D$201,"&gt;="&amp;$A231,'Urlaubsanträge'!$E$2:$E$201,"Genehmigt",'Urlaubsanträge'!$G$2:$G$201,Einstellungen!$D$5))</f>
        <v/>
      </c>
      <c r="I231" s="18">
        <f>IF($A231="","",IF(OR(E231&gt;Einstellungen!$B$5,F231&gt;Einstellungen!$B$6,G231&gt;Einstellungen!$B$7,H231&gt;Einstellungen!$B$8),"Grenzwert überschritten",""))</f>
        <v/>
      </c>
    </row>
    <row r="232">
      <c r="A232" s="34">
        <f>IF(OR(Einstellungen!$B$2="",Einstellungen!$B$3=""),"",IF(ROW()-5&lt;=Einstellungen!$B$3-Einstellungen!$B$2+1,Einstellungen!$B$2+ROW()-6,""))</f>
        <v/>
      </c>
      <c r="B232" s="22">
        <f>IF(A232="","",CHOOSE(WEEKDAY(A232,2),"Montag","Dienstag","Mittwoch","Donnerstag","Freitag","Samstag","Sonntag"))</f>
        <v/>
      </c>
      <c r="C232" s="29">
        <f>IF($A232="","",COUNTIFS('Urlaubsanträge'!$B$2:$B$201,"&lt;&gt;",'Urlaubsanträge'!$C$2:$C$201,"&lt;="&amp;$A232,'Urlaubsanträge'!$D$2:$D$201,"&gt;="&amp;$A232,'Urlaubsanträge'!$E$2:$E$201,"Genehmigt"))</f>
        <v/>
      </c>
      <c r="D232" s="29">
        <f>IF($A232="","",COUNTIFS('Urlaubsanträge'!$B$2:$B$201,"&lt;&gt;",'Urlaubsanträge'!$C$2:$C$201,"&lt;="&amp;$A232,'Urlaubsanträge'!$D$2:$D$201,"&gt;="&amp;$A232,'Urlaubsanträge'!$E$2:$E$201,"Beantragt"))</f>
        <v/>
      </c>
      <c r="E232" s="29">
        <f>IF($A232="","",COUNTIFS('Urlaubsanträge'!$B$2:$B$201,"&lt;&gt;",'Urlaubsanträge'!$C$2:$C$201,"&lt;="&amp;$A232,'Urlaubsanträge'!$D$2:$D$201,"&gt;="&amp;$A232,'Urlaubsanträge'!$E$2:$E$201,"Genehmigt",'Urlaubsanträge'!$G$2:$G$201,Einstellungen!$D$2))</f>
        <v/>
      </c>
      <c r="F232" s="29">
        <f>IF($A232="","",COUNTIFS('Urlaubsanträge'!$B$2:$B$201,"&lt;&gt;",'Urlaubsanträge'!$C$2:$C$201,"&lt;="&amp;$A232,'Urlaubsanträge'!$D$2:$D$201,"&gt;="&amp;$A232,'Urlaubsanträge'!$E$2:$E$201,"Genehmigt",'Urlaubsanträge'!$G$2:$G$201,Einstellungen!$D$3))</f>
        <v/>
      </c>
      <c r="G232" s="29">
        <f>IF($A232="","",COUNTIFS('Urlaubsanträge'!$B$2:$B$201,"&lt;&gt;",'Urlaubsanträge'!$C$2:$C$201,"&lt;="&amp;$A232,'Urlaubsanträge'!$D$2:$D$201,"&gt;="&amp;$A232,'Urlaubsanträge'!$E$2:$E$201,"Genehmigt",'Urlaubsanträge'!$G$2:$G$201,Einstellungen!$D$4))</f>
        <v/>
      </c>
      <c r="H232" s="29">
        <f>IF($A232="","",COUNTIFS('Urlaubsanträge'!$B$2:$B$201,"&lt;&gt;",'Urlaubsanträge'!$C$2:$C$201,"&lt;="&amp;$A232,'Urlaubsanträge'!$D$2:$D$201,"&gt;="&amp;$A232,'Urlaubsanträge'!$E$2:$E$201,"Genehmigt",'Urlaubsanträge'!$G$2:$G$201,Einstellungen!$D$5))</f>
        <v/>
      </c>
      <c r="I232" s="18">
        <f>IF($A232="","",IF(OR(E232&gt;Einstellungen!$B$5,F232&gt;Einstellungen!$B$6,G232&gt;Einstellungen!$B$7,H232&gt;Einstellungen!$B$8),"Grenzwert überschritten",""))</f>
        <v/>
      </c>
    </row>
    <row r="233">
      <c r="A233" s="34">
        <f>IF(OR(Einstellungen!$B$2="",Einstellungen!$B$3=""),"",IF(ROW()-5&lt;=Einstellungen!$B$3-Einstellungen!$B$2+1,Einstellungen!$B$2+ROW()-6,""))</f>
        <v/>
      </c>
      <c r="B233" s="22">
        <f>IF(A233="","",CHOOSE(WEEKDAY(A233,2),"Montag","Dienstag","Mittwoch","Donnerstag","Freitag","Samstag","Sonntag"))</f>
        <v/>
      </c>
      <c r="C233" s="29">
        <f>IF($A233="","",COUNTIFS('Urlaubsanträge'!$B$2:$B$201,"&lt;&gt;",'Urlaubsanträge'!$C$2:$C$201,"&lt;="&amp;$A233,'Urlaubsanträge'!$D$2:$D$201,"&gt;="&amp;$A233,'Urlaubsanträge'!$E$2:$E$201,"Genehmigt"))</f>
        <v/>
      </c>
      <c r="D233" s="29">
        <f>IF($A233="","",COUNTIFS('Urlaubsanträge'!$B$2:$B$201,"&lt;&gt;",'Urlaubsanträge'!$C$2:$C$201,"&lt;="&amp;$A233,'Urlaubsanträge'!$D$2:$D$201,"&gt;="&amp;$A233,'Urlaubsanträge'!$E$2:$E$201,"Beantragt"))</f>
        <v/>
      </c>
      <c r="E233" s="29">
        <f>IF($A233="","",COUNTIFS('Urlaubsanträge'!$B$2:$B$201,"&lt;&gt;",'Urlaubsanträge'!$C$2:$C$201,"&lt;="&amp;$A233,'Urlaubsanträge'!$D$2:$D$201,"&gt;="&amp;$A233,'Urlaubsanträge'!$E$2:$E$201,"Genehmigt",'Urlaubsanträge'!$G$2:$G$201,Einstellungen!$D$2))</f>
        <v/>
      </c>
      <c r="F233" s="29">
        <f>IF($A233="","",COUNTIFS('Urlaubsanträge'!$B$2:$B$201,"&lt;&gt;",'Urlaubsanträge'!$C$2:$C$201,"&lt;="&amp;$A233,'Urlaubsanträge'!$D$2:$D$201,"&gt;="&amp;$A233,'Urlaubsanträge'!$E$2:$E$201,"Genehmigt",'Urlaubsanträge'!$G$2:$G$201,Einstellungen!$D$3))</f>
        <v/>
      </c>
      <c r="G233" s="29">
        <f>IF($A233="","",COUNTIFS('Urlaubsanträge'!$B$2:$B$201,"&lt;&gt;",'Urlaubsanträge'!$C$2:$C$201,"&lt;="&amp;$A233,'Urlaubsanträge'!$D$2:$D$201,"&gt;="&amp;$A233,'Urlaubsanträge'!$E$2:$E$201,"Genehmigt",'Urlaubsanträge'!$G$2:$G$201,Einstellungen!$D$4))</f>
        <v/>
      </c>
      <c r="H233" s="29">
        <f>IF($A233="","",COUNTIFS('Urlaubsanträge'!$B$2:$B$201,"&lt;&gt;",'Urlaubsanträge'!$C$2:$C$201,"&lt;="&amp;$A233,'Urlaubsanträge'!$D$2:$D$201,"&gt;="&amp;$A233,'Urlaubsanträge'!$E$2:$E$201,"Genehmigt",'Urlaubsanträge'!$G$2:$G$201,Einstellungen!$D$5))</f>
        <v/>
      </c>
      <c r="I233" s="18">
        <f>IF($A233="","",IF(OR(E233&gt;Einstellungen!$B$5,F233&gt;Einstellungen!$B$6,G233&gt;Einstellungen!$B$7,H233&gt;Einstellungen!$B$8),"Grenzwert überschritten",""))</f>
        <v/>
      </c>
    </row>
    <row r="234">
      <c r="A234" s="34">
        <f>IF(OR(Einstellungen!$B$2="",Einstellungen!$B$3=""),"",IF(ROW()-5&lt;=Einstellungen!$B$3-Einstellungen!$B$2+1,Einstellungen!$B$2+ROW()-6,""))</f>
        <v/>
      </c>
      <c r="B234" s="22">
        <f>IF(A234="","",CHOOSE(WEEKDAY(A234,2),"Montag","Dienstag","Mittwoch","Donnerstag","Freitag","Samstag","Sonntag"))</f>
        <v/>
      </c>
      <c r="C234" s="29">
        <f>IF($A234="","",COUNTIFS('Urlaubsanträge'!$B$2:$B$201,"&lt;&gt;",'Urlaubsanträge'!$C$2:$C$201,"&lt;="&amp;$A234,'Urlaubsanträge'!$D$2:$D$201,"&gt;="&amp;$A234,'Urlaubsanträge'!$E$2:$E$201,"Genehmigt"))</f>
        <v/>
      </c>
      <c r="D234" s="29">
        <f>IF($A234="","",COUNTIFS('Urlaubsanträge'!$B$2:$B$201,"&lt;&gt;",'Urlaubsanträge'!$C$2:$C$201,"&lt;="&amp;$A234,'Urlaubsanträge'!$D$2:$D$201,"&gt;="&amp;$A234,'Urlaubsanträge'!$E$2:$E$201,"Beantragt"))</f>
        <v/>
      </c>
      <c r="E234" s="29">
        <f>IF($A234="","",COUNTIFS('Urlaubsanträge'!$B$2:$B$201,"&lt;&gt;",'Urlaubsanträge'!$C$2:$C$201,"&lt;="&amp;$A234,'Urlaubsanträge'!$D$2:$D$201,"&gt;="&amp;$A234,'Urlaubsanträge'!$E$2:$E$201,"Genehmigt",'Urlaubsanträge'!$G$2:$G$201,Einstellungen!$D$2))</f>
        <v/>
      </c>
      <c r="F234" s="29">
        <f>IF($A234="","",COUNTIFS('Urlaubsanträge'!$B$2:$B$201,"&lt;&gt;",'Urlaubsanträge'!$C$2:$C$201,"&lt;="&amp;$A234,'Urlaubsanträge'!$D$2:$D$201,"&gt;="&amp;$A234,'Urlaubsanträge'!$E$2:$E$201,"Genehmigt",'Urlaubsanträge'!$G$2:$G$201,Einstellungen!$D$3))</f>
        <v/>
      </c>
      <c r="G234" s="29">
        <f>IF($A234="","",COUNTIFS('Urlaubsanträge'!$B$2:$B$201,"&lt;&gt;",'Urlaubsanträge'!$C$2:$C$201,"&lt;="&amp;$A234,'Urlaubsanträge'!$D$2:$D$201,"&gt;="&amp;$A234,'Urlaubsanträge'!$E$2:$E$201,"Genehmigt",'Urlaubsanträge'!$G$2:$G$201,Einstellungen!$D$4))</f>
        <v/>
      </c>
      <c r="H234" s="29">
        <f>IF($A234="","",COUNTIFS('Urlaubsanträge'!$B$2:$B$201,"&lt;&gt;",'Urlaubsanträge'!$C$2:$C$201,"&lt;="&amp;$A234,'Urlaubsanträge'!$D$2:$D$201,"&gt;="&amp;$A234,'Urlaubsanträge'!$E$2:$E$201,"Genehmigt",'Urlaubsanträge'!$G$2:$G$201,Einstellungen!$D$5))</f>
        <v/>
      </c>
      <c r="I234" s="18">
        <f>IF($A234="","",IF(OR(E234&gt;Einstellungen!$B$5,F234&gt;Einstellungen!$B$6,G234&gt;Einstellungen!$B$7,H234&gt;Einstellungen!$B$8),"Grenzwert überschritten",""))</f>
        <v/>
      </c>
    </row>
    <row r="235">
      <c r="A235" s="34">
        <f>IF(OR(Einstellungen!$B$2="",Einstellungen!$B$3=""),"",IF(ROW()-5&lt;=Einstellungen!$B$3-Einstellungen!$B$2+1,Einstellungen!$B$2+ROW()-6,""))</f>
        <v/>
      </c>
      <c r="B235" s="22">
        <f>IF(A235="","",CHOOSE(WEEKDAY(A235,2),"Montag","Dienstag","Mittwoch","Donnerstag","Freitag","Samstag","Sonntag"))</f>
        <v/>
      </c>
      <c r="C235" s="29">
        <f>IF($A235="","",COUNTIFS('Urlaubsanträge'!$B$2:$B$201,"&lt;&gt;",'Urlaubsanträge'!$C$2:$C$201,"&lt;="&amp;$A235,'Urlaubsanträge'!$D$2:$D$201,"&gt;="&amp;$A235,'Urlaubsanträge'!$E$2:$E$201,"Genehmigt"))</f>
        <v/>
      </c>
      <c r="D235" s="29">
        <f>IF($A235="","",COUNTIFS('Urlaubsanträge'!$B$2:$B$201,"&lt;&gt;",'Urlaubsanträge'!$C$2:$C$201,"&lt;="&amp;$A235,'Urlaubsanträge'!$D$2:$D$201,"&gt;="&amp;$A235,'Urlaubsanträge'!$E$2:$E$201,"Beantragt"))</f>
        <v/>
      </c>
      <c r="E235" s="29">
        <f>IF($A235="","",COUNTIFS('Urlaubsanträge'!$B$2:$B$201,"&lt;&gt;",'Urlaubsanträge'!$C$2:$C$201,"&lt;="&amp;$A235,'Urlaubsanträge'!$D$2:$D$201,"&gt;="&amp;$A235,'Urlaubsanträge'!$E$2:$E$201,"Genehmigt",'Urlaubsanträge'!$G$2:$G$201,Einstellungen!$D$2))</f>
        <v/>
      </c>
      <c r="F235" s="29">
        <f>IF($A235="","",COUNTIFS('Urlaubsanträge'!$B$2:$B$201,"&lt;&gt;",'Urlaubsanträge'!$C$2:$C$201,"&lt;="&amp;$A235,'Urlaubsanträge'!$D$2:$D$201,"&gt;="&amp;$A235,'Urlaubsanträge'!$E$2:$E$201,"Genehmigt",'Urlaubsanträge'!$G$2:$G$201,Einstellungen!$D$3))</f>
        <v/>
      </c>
      <c r="G235" s="29">
        <f>IF($A235="","",COUNTIFS('Urlaubsanträge'!$B$2:$B$201,"&lt;&gt;",'Urlaubsanträge'!$C$2:$C$201,"&lt;="&amp;$A235,'Urlaubsanträge'!$D$2:$D$201,"&gt;="&amp;$A235,'Urlaubsanträge'!$E$2:$E$201,"Genehmigt",'Urlaubsanträge'!$G$2:$G$201,Einstellungen!$D$4))</f>
        <v/>
      </c>
      <c r="H235" s="29">
        <f>IF($A235="","",COUNTIFS('Urlaubsanträge'!$B$2:$B$201,"&lt;&gt;",'Urlaubsanträge'!$C$2:$C$201,"&lt;="&amp;$A235,'Urlaubsanträge'!$D$2:$D$201,"&gt;="&amp;$A235,'Urlaubsanträge'!$E$2:$E$201,"Genehmigt",'Urlaubsanträge'!$G$2:$G$201,Einstellungen!$D$5))</f>
        <v/>
      </c>
      <c r="I235" s="18">
        <f>IF($A235="","",IF(OR(E235&gt;Einstellungen!$B$5,F235&gt;Einstellungen!$B$6,G235&gt;Einstellungen!$B$7,H235&gt;Einstellungen!$B$8),"Grenzwert überschritten",""))</f>
        <v/>
      </c>
    </row>
    <row r="236">
      <c r="A236" s="34">
        <f>IF(OR(Einstellungen!$B$2="",Einstellungen!$B$3=""),"",IF(ROW()-5&lt;=Einstellungen!$B$3-Einstellungen!$B$2+1,Einstellungen!$B$2+ROW()-6,""))</f>
        <v/>
      </c>
      <c r="B236" s="22">
        <f>IF(A236="","",CHOOSE(WEEKDAY(A236,2),"Montag","Dienstag","Mittwoch","Donnerstag","Freitag","Samstag","Sonntag"))</f>
        <v/>
      </c>
      <c r="C236" s="29">
        <f>IF($A236="","",COUNTIFS('Urlaubsanträge'!$B$2:$B$201,"&lt;&gt;",'Urlaubsanträge'!$C$2:$C$201,"&lt;="&amp;$A236,'Urlaubsanträge'!$D$2:$D$201,"&gt;="&amp;$A236,'Urlaubsanträge'!$E$2:$E$201,"Genehmigt"))</f>
        <v/>
      </c>
      <c r="D236" s="29">
        <f>IF($A236="","",COUNTIFS('Urlaubsanträge'!$B$2:$B$201,"&lt;&gt;",'Urlaubsanträge'!$C$2:$C$201,"&lt;="&amp;$A236,'Urlaubsanträge'!$D$2:$D$201,"&gt;="&amp;$A236,'Urlaubsanträge'!$E$2:$E$201,"Beantragt"))</f>
        <v/>
      </c>
      <c r="E236" s="29">
        <f>IF($A236="","",COUNTIFS('Urlaubsanträge'!$B$2:$B$201,"&lt;&gt;",'Urlaubsanträge'!$C$2:$C$201,"&lt;="&amp;$A236,'Urlaubsanträge'!$D$2:$D$201,"&gt;="&amp;$A236,'Urlaubsanträge'!$E$2:$E$201,"Genehmigt",'Urlaubsanträge'!$G$2:$G$201,Einstellungen!$D$2))</f>
        <v/>
      </c>
      <c r="F236" s="29">
        <f>IF($A236="","",COUNTIFS('Urlaubsanträge'!$B$2:$B$201,"&lt;&gt;",'Urlaubsanträge'!$C$2:$C$201,"&lt;="&amp;$A236,'Urlaubsanträge'!$D$2:$D$201,"&gt;="&amp;$A236,'Urlaubsanträge'!$E$2:$E$201,"Genehmigt",'Urlaubsanträge'!$G$2:$G$201,Einstellungen!$D$3))</f>
        <v/>
      </c>
      <c r="G236" s="29">
        <f>IF($A236="","",COUNTIFS('Urlaubsanträge'!$B$2:$B$201,"&lt;&gt;",'Urlaubsanträge'!$C$2:$C$201,"&lt;="&amp;$A236,'Urlaubsanträge'!$D$2:$D$201,"&gt;="&amp;$A236,'Urlaubsanträge'!$E$2:$E$201,"Genehmigt",'Urlaubsanträge'!$G$2:$G$201,Einstellungen!$D$4))</f>
        <v/>
      </c>
      <c r="H236" s="29">
        <f>IF($A236="","",COUNTIFS('Urlaubsanträge'!$B$2:$B$201,"&lt;&gt;",'Urlaubsanträge'!$C$2:$C$201,"&lt;="&amp;$A236,'Urlaubsanträge'!$D$2:$D$201,"&gt;="&amp;$A236,'Urlaubsanträge'!$E$2:$E$201,"Genehmigt",'Urlaubsanträge'!$G$2:$G$201,Einstellungen!$D$5))</f>
        <v/>
      </c>
      <c r="I236" s="18">
        <f>IF($A236="","",IF(OR(E236&gt;Einstellungen!$B$5,F236&gt;Einstellungen!$B$6,G236&gt;Einstellungen!$B$7,H236&gt;Einstellungen!$B$8),"Grenzwert überschritten",""))</f>
        <v/>
      </c>
    </row>
    <row r="237">
      <c r="A237" s="34">
        <f>IF(OR(Einstellungen!$B$2="",Einstellungen!$B$3=""),"",IF(ROW()-5&lt;=Einstellungen!$B$3-Einstellungen!$B$2+1,Einstellungen!$B$2+ROW()-6,""))</f>
        <v/>
      </c>
      <c r="B237" s="22">
        <f>IF(A237="","",CHOOSE(WEEKDAY(A237,2),"Montag","Dienstag","Mittwoch","Donnerstag","Freitag","Samstag","Sonntag"))</f>
        <v/>
      </c>
      <c r="C237" s="29">
        <f>IF($A237="","",COUNTIFS('Urlaubsanträge'!$B$2:$B$201,"&lt;&gt;",'Urlaubsanträge'!$C$2:$C$201,"&lt;="&amp;$A237,'Urlaubsanträge'!$D$2:$D$201,"&gt;="&amp;$A237,'Urlaubsanträge'!$E$2:$E$201,"Genehmigt"))</f>
        <v/>
      </c>
      <c r="D237" s="29">
        <f>IF($A237="","",COUNTIFS('Urlaubsanträge'!$B$2:$B$201,"&lt;&gt;",'Urlaubsanträge'!$C$2:$C$201,"&lt;="&amp;$A237,'Urlaubsanträge'!$D$2:$D$201,"&gt;="&amp;$A237,'Urlaubsanträge'!$E$2:$E$201,"Beantragt"))</f>
        <v/>
      </c>
      <c r="E237" s="29">
        <f>IF($A237="","",COUNTIFS('Urlaubsanträge'!$B$2:$B$201,"&lt;&gt;",'Urlaubsanträge'!$C$2:$C$201,"&lt;="&amp;$A237,'Urlaubsanträge'!$D$2:$D$201,"&gt;="&amp;$A237,'Urlaubsanträge'!$E$2:$E$201,"Genehmigt",'Urlaubsanträge'!$G$2:$G$201,Einstellungen!$D$2))</f>
        <v/>
      </c>
      <c r="F237" s="29">
        <f>IF($A237="","",COUNTIFS('Urlaubsanträge'!$B$2:$B$201,"&lt;&gt;",'Urlaubsanträge'!$C$2:$C$201,"&lt;="&amp;$A237,'Urlaubsanträge'!$D$2:$D$201,"&gt;="&amp;$A237,'Urlaubsanträge'!$E$2:$E$201,"Genehmigt",'Urlaubsanträge'!$G$2:$G$201,Einstellungen!$D$3))</f>
        <v/>
      </c>
      <c r="G237" s="29">
        <f>IF($A237="","",COUNTIFS('Urlaubsanträge'!$B$2:$B$201,"&lt;&gt;",'Urlaubsanträge'!$C$2:$C$201,"&lt;="&amp;$A237,'Urlaubsanträge'!$D$2:$D$201,"&gt;="&amp;$A237,'Urlaubsanträge'!$E$2:$E$201,"Genehmigt",'Urlaubsanträge'!$G$2:$G$201,Einstellungen!$D$4))</f>
        <v/>
      </c>
      <c r="H237" s="29">
        <f>IF($A237="","",COUNTIFS('Urlaubsanträge'!$B$2:$B$201,"&lt;&gt;",'Urlaubsanträge'!$C$2:$C$201,"&lt;="&amp;$A237,'Urlaubsanträge'!$D$2:$D$201,"&gt;="&amp;$A237,'Urlaubsanträge'!$E$2:$E$201,"Genehmigt",'Urlaubsanträge'!$G$2:$G$201,Einstellungen!$D$5))</f>
        <v/>
      </c>
      <c r="I237" s="18">
        <f>IF($A237="","",IF(OR(E237&gt;Einstellungen!$B$5,F237&gt;Einstellungen!$B$6,G237&gt;Einstellungen!$B$7,H237&gt;Einstellungen!$B$8),"Grenzwert überschritten",""))</f>
        <v/>
      </c>
    </row>
    <row r="238">
      <c r="A238" s="34">
        <f>IF(OR(Einstellungen!$B$2="",Einstellungen!$B$3=""),"",IF(ROW()-5&lt;=Einstellungen!$B$3-Einstellungen!$B$2+1,Einstellungen!$B$2+ROW()-6,""))</f>
        <v/>
      </c>
      <c r="B238" s="22">
        <f>IF(A238="","",CHOOSE(WEEKDAY(A238,2),"Montag","Dienstag","Mittwoch","Donnerstag","Freitag","Samstag","Sonntag"))</f>
        <v/>
      </c>
      <c r="C238" s="29">
        <f>IF($A238="","",COUNTIFS('Urlaubsanträge'!$B$2:$B$201,"&lt;&gt;",'Urlaubsanträge'!$C$2:$C$201,"&lt;="&amp;$A238,'Urlaubsanträge'!$D$2:$D$201,"&gt;="&amp;$A238,'Urlaubsanträge'!$E$2:$E$201,"Genehmigt"))</f>
        <v/>
      </c>
      <c r="D238" s="29">
        <f>IF($A238="","",COUNTIFS('Urlaubsanträge'!$B$2:$B$201,"&lt;&gt;",'Urlaubsanträge'!$C$2:$C$201,"&lt;="&amp;$A238,'Urlaubsanträge'!$D$2:$D$201,"&gt;="&amp;$A238,'Urlaubsanträge'!$E$2:$E$201,"Beantragt"))</f>
        <v/>
      </c>
      <c r="E238" s="29">
        <f>IF($A238="","",COUNTIFS('Urlaubsanträge'!$B$2:$B$201,"&lt;&gt;",'Urlaubsanträge'!$C$2:$C$201,"&lt;="&amp;$A238,'Urlaubsanträge'!$D$2:$D$201,"&gt;="&amp;$A238,'Urlaubsanträge'!$E$2:$E$201,"Genehmigt",'Urlaubsanträge'!$G$2:$G$201,Einstellungen!$D$2))</f>
        <v/>
      </c>
      <c r="F238" s="29">
        <f>IF($A238="","",COUNTIFS('Urlaubsanträge'!$B$2:$B$201,"&lt;&gt;",'Urlaubsanträge'!$C$2:$C$201,"&lt;="&amp;$A238,'Urlaubsanträge'!$D$2:$D$201,"&gt;="&amp;$A238,'Urlaubsanträge'!$E$2:$E$201,"Genehmigt",'Urlaubsanträge'!$G$2:$G$201,Einstellungen!$D$3))</f>
        <v/>
      </c>
      <c r="G238" s="29">
        <f>IF($A238="","",COUNTIFS('Urlaubsanträge'!$B$2:$B$201,"&lt;&gt;",'Urlaubsanträge'!$C$2:$C$201,"&lt;="&amp;$A238,'Urlaubsanträge'!$D$2:$D$201,"&gt;="&amp;$A238,'Urlaubsanträge'!$E$2:$E$201,"Genehmigt",'Urlaubsanträge'!$G$2:$G$201,Einstellungen!$D$4))</f>
        <v/>
      </c>
      <c r="H238" s="29">
        <f>IF($A238="","",COUNTIFS('Urlaubsanträge'!$B$2:$B$201,"&lt;&gt;",'Urlaubsanträge'!$C$2:$C$201,"&lt;="&amp;$A238,'Urlaubsanträge'!$D$2:$D$201,"&gt;="&amp;$A238,'Urlaubsanträge'!$E$2:$E$201,"Genehmigt",'Urlaubsanträge'!$G$2:$G$201,Einstellungen!$D$5))</f>
        <v/>
      </c>
      <c r="I238" s="18">
        <f>IF($A238="","",IF(OR(E238&gt;Einstellungen!$B$5,F238&gt;Einstellungen!$B$6,G238&gt;Einstellungen!$B$7,H238&gt;Einstellungen!$B$8),"Grenzwert überschritten",""))</f>
        <v/>
      </c>
    </row>
    <row r="239">
      <c r="A239" s="34">
        <f>IF(OR(Einstellungen!$B$2="",Einstellungen!$B$3=""),"",IF(ROW()-5&lt;=Einstellungen!$B$3-Einstellungen!$B$2+1,Einstellungen!$B$2+ROW()-6,""))</f>
        <v/>
      </c>
      <c r="B239" s="22">
        <f>IF(A239="","",CHOOSE(WEEKDAY(A239,2),"Montag","Dienstag","Mittwoch","Donnerstag","Freitag","Samstag","Sonntag"))</f>
        <v/>
      </c>
      <c r="C239" s="29">
        <f>IF($A239="","",COUNTIFS('Urlaubsanträge'!$B$2:$B$201,"&lt;&gt;",'Urlaubsanträge'!$C$2:$C$201,"&lt;="&amp;$A239,'Urlaubsanträge'!$D$2:$D$201,"&gt;="&amp;$A239,'Urlaubsanträge'!$E$2:$E$201,"Genehmigt"))</f>
        <v/>
      </c>
      <c r="D239" s="29">
        <f>IF($A239="","",COUNTIFS('Urlaubsanträge'!$B$2:$B$201,"&lt;&gt;",'Urlaubsanträge'!$C$2:$C$201,"&lt;="&amp;$A239,'Urlaubsanträge'!$D$2:$D$201,"&gt;="&amp;$A239,'Urlaubsanträge'!$E$2:$E$201,"Beantragt"))</f>
        <v/>
      </c>
      <c r="E239" s="29">
        <f>IF($A239="","",COUNTIFS('Urlaubsanträge'!$B$2:$B$201,"&lt;&gt;",'Urlaubsanträge'!$C$2:$C$201,"&lt;="&amp;$A239,'Urlaubsanträge'!$D$2:$D$201,"&gt;="&amp;$A239,'Urlaubsanträge'!$E$2:$E$201,"Genehmigt",'Urlaubsanträge'!$G$2:$G$201,Einstellungen!$D$2))</f>
        <v/>
      </c>
      <c r="F239" s="29">
        <f>IF($A239="","",COUNTIFS('Urlaubsanträge'!$B$2:$B$201,"&lt;&gt;",'Urlaubsanträge'!$C$2:$C$201,"&lt;="&amp;$A239,'Urlaubsanträge'!$D$2:$D$201,"&gt;="&amp;$A239,'Urlaubsanträge'!$E$2:$E$201,"Genehmigt",'Urlaubsanträge'!$G$2:$G$201,Einstellungen!$D$3))</f>
        <v/>
      </c>
      <c r="G239" s="29">
        <f>IF($A239="","",COUNTIFS('Urlaubsanträge'!$B$2:$B$201,"&lt;&gt;",'Urlaubsanträge'!$C$2:$C$201,"&lt;="&amp;$A239,'Urlaubsanträge'!$D$2:$D$201,"&gt;="&amp;$A239,'Urlaubsanträge'!$E$2:$E$201,"Genehmigt",'Urlaubsanträge'!$G$2:$G$201,Einstellungen!$D$4))</f>
        <v/>
      </c>
      <c r="H239" s="29">
        <f>IF($A239="","",COUNTIFS('Urlaubsanträge'!$B$2:$B$201,"&lt;&gt;",'Urlaubsanträge'!$C$2:$C$201,"&lt;="&amp;$A239,'Urlaubsanträge'!$D$2:$D$201,"&gt;="&amp;$A239,'Urlaubsanträge'!$E$2:$E$201,"Genehmigt",'Urlaubsanträge'!$G$2:$G$201,Einstellungen!$D$5))</f>
        <v/>
      </c>
      <c r="I239" s="18">
        <f>IF($A239="","",IF(OR(E239&gt;Einstellungen!$B$5,F239&gt;Einstellungen!$B$6,G239&gt;Einstellungen!$B$7,H239&gt;Einstellungen!$B$8),"Grenzwert überschritten",""))</f>
        <v/>
      </c>
    </row>
    <row r="240">
      <c r="A240" s="34">
        <f>IF(OR(Einstellungen!$B$2="",Einstellungen!$B$3=""),"",IF(ROW()-5&lt;=Einstellungen!$B$3-Einstellungen!$B$2+1,Einstellungen!$B$2+ROW()-6,""))</f>
        <v/>
      </c>
      <c r="B240" s="22">
        <f>IF(A240="","",CHOOSE(WEEKDAY(A240,2),"Montag","Dienstag","Mittwoch","Donnerstag","Freitag","Samstag","Sonntag"))</f>
        <v/>
      </c>
      <c r="C240" s="29">
        <f>IF($A240="","",COUNTIFS('Urlaubsanträge'!$B$2:$B$201,"&lt;&gt;",'Urlaubsanträge'!$C$2:$C$201,"&lt;="&amp;$A240,'Urlaubsanträge'!$D$2:$D$201,"&gt;="&amp;$A240,'Urlaubsanträge'!$E$2:$E$201,"Genehmigt"))</f>
        <v/>
      </c>
      <c r="D240" s="29">
        <f>IF($A240="","",COUNTIFS('Urlaubsanträge'!$B$2:$B$201,"&lt;&gt;",'Urlaubsanträge'!$C$2:$C$201,"&lt;="&amp;$A240,'Urlaubsanträge'!$D$2:$D$201,"&gt;="&amp;$A240,'Urlaubsanträge'!$E$2:$E$201,"Beantragt"))</f>
        <v/>
      </c>
      <c r="E240" s="29">
        <f>IF($A240="","",COUNTIFS('Urlaubsanträge'!$B$2:$B$201,"&lt;&gt;",'Urlaubsanträge'!$C$2:$C$201,"&lt;="&amp;$A240,'Urlaubsanträge'!$D$2:$D$201,"&gt;="&amp;$A240,'Urlaubsanträge'!$E$2:$E$201,"Genehmigt",'Urlaubsanträge'!$G$2:$G$201,Einstellungen!$D$2))</f>
        <v/>
      </c>
      <c r="F240" s="29">
        <f>IF($A240="","",COUNTIFS('Urlaubsanträge'!$B$2:$B$201,"&lt;&gt;",'Urlaubsanträge'!$C$2:$C$201,"&lt;="&amp;$A240,'Urlaubsanträge'!$D$2:$D$201,"&gt;="&amp;$A240,'Urlaubsanträge'!$E$2:$E$201,"Genehmigt",'Urlaubsanträge'!$G$2:$G$201,Einstellungen!$D$3))</f>
        <v/>
      </c>
      <c r="G240" s="29">
        <f>IF($A240="","",COUNTIFS('Urlaubsanträge'!$B$2:$B$201,"&lt;&gt;",'Urlaubsanträge'!$C$2:$C$201,"&lt;="&amp;$A240,'Urlaubsanträge'!$D$2:$D$201,"&gt;="&amp;$A240,'Urlaubsanträge'!$E$2:$E$201,"Genehmigt",'Urlaubsanträge'!$G$2:$G$201,Einstellungen!$D$4))</f>
        <v/>
      </c>
      <c r="H240" s="29">
        <f>IF($A240="","",COUNTIFS('Urlaubsanträge'!$B$2:$B$201,"&lt;&gt;",'Urlaubsanträge'!$C$2:$C$201,"&lt;="&amp;$A240,'Urlaubsanträge'!$D$2:$D$201,"&gt;="&amp;$A240,'Urlaubsanträge'!$E$2:$E$201,"Genehmigt",'Urlaubsanträge'!$G$2:$G$201,Einstellungen!$D$5))</f>
        <v/>
      </c>
      <c r="I240" s="18">
        <f>IF($A240="","",IF(OR(E240&gt;Einstellungen!$B$5,F240&gt;Einstellungen!$B$6,G240&gt;Einstellungen!$B$7,H240&gt;Einstellungen!$B$8),"Grenzwert überschritten",""))</f>
        <v/>
      </c>
    </row>
    <row r="241">
      <c r="A241" s="34">
        <f>IF(OR(Einstellungen!$B$2="",Einstellungen!$B$3=""),"",IF(ROW()-5&lt;=Einstellungen!$B$3-Einstellungen!$B$2+1,Einstellungen!$B$2+ROW()-6,""))</f>
        <v/>
      </c>
      <c r="B241" s="22">
        <f>IF(A241="","",CHOOSE(WEEKDAY(A241,2),"Montag","Dienstag","Mittwoch","Donnerstag","Freitag","Samstag","Sonntag"))</f>
        <v/>
      </c>
      <c r="C241" s="29">
        <f>IF($A241="","",COUNTIFS('Urlaubsanträge'!$B$2:$B$201,"&lt;&gt;",'Urlaubsanträge'!$C$2:$C$201,"&lt;="&amp;$A241,'Urlaubsanträge'!$D$2:$D$201,"&gt;="&amp;$A241,'Urlaubsanträge'!$E$2:$E$201,"Genehmigt"))</f>
        <v/>
      </c>
      <c r="D241" s="29">
        <f>IF($A241="","",COUNTIFS('Urlaubsanträge'!$B$2:$B$201,"&lt;&gt;",'Urlaubsanträge'!$C$2:$C$201,"&lt;="&amp;$A241,'Urlaubsanträge'!$D$2:$D$201,"&gt;="&amp;$A241,'Urlaubsanträge'!$E$2:$E$201,"Beantragt"))</f>
        <v/>
      </c>
      <c r="E241" s="29">
        <f>IF($A241="","",COUNTIFS('Urlaubsanträge'!$B$2:$B$201,"&lt;&gt;",'Urlaubsanträge'!$C$2:$C$201,"&lt;="&amp;$A241,'Urlaubsanträge'!$D$2:$D$201,"&gt;="&amp;$A241,'Urlaubsanträge'!$E$2:$E$201,"Genehmigt",'Urlaubsanträge'!$G$2:$G$201,Einstellungen!$D$2))</f>
        <v/>
      </c>
      <c r="F241" s="29">
        <f>IF($A241="","",COUNTIFS('Urlaubsanträge'!$B$2:$B$201,"&lt;&gt;",'Urlaubsanträge'!$C$2:$C$201,"&lt;="&amp;$A241,'Urlaubsanträge'!$D$2:$D$201,"&gt;="&amp;$A241,'Urlaubsanträge'!$E$2:$E$201,"Genehmigt",'Urlaubsanträge'!$G$2:$G$201,Einstellungen!$D$3))</f>
        <v/>
      </c>
      <c r="G241" s="29">
        <f>IF($A241="","",COUNTIFS('Urlaubsanträge'!$B$2:$B$201,"&lt;&gt;",'Urlaubsanträge'!$C$2:$C$201,"&lt;="&amp;$A241,'Urlaubsanträge'!$D$2:$D$201,"&gt;="&amp;$A241,'Urlaubsanträge'!$E$2:$E$201,"Genehmigt",'Urlaubsanträge'!$G$2:$G$201,Einstellungen!$D$4))</f>
        <v/>
      </c>
      <c r="H241" s="29">
        <f>IF($A241="","",COUNTIFS('Urlaubsanträge'!$B$2:$B$201,"&lt;&gt;",'Urlaubsanträge'!$C$2:$C$201,"&lt;="&amp;$A241,'Urlaubsanträge'!$D$2:$D$201,"&gt;="&amp;$A241,'Urlaubsanträge'!$E$2:$E$201,"Genehmigt",'Urlaubsanträge'!$G$2:$G$201,Einstellungen!$D$5))</f>
        <v/>
      </c>
      <c r="I241" s="18">
        <f>IF($A241="","",IF(OR(E241&gt;Einstellungen!$B$5,F241&gt;Einstellungen!$B$6,G241&gt;Einstellungen!$B$7,H241&gt;Einstellungen!$B$8),"Grenzwert überschritten",""))</f>
        <v/>
      </c>
    </row>
    <row r="242">
      <c r="A242" s="34">
        <f>IF(OR(Einstellungen!$B$2="",Einstellungen!$B$3=""),"",IF(ROW()-5&lt;=Einstellungen!$B$3-Einstellungen!$B$2+1,Einstellungen!$B$2+ROW()-6,""))</f>
        <v/>
      </c>
      <c r="B242" s="22">
        <f>IF(A242="","",CHOOSE(WEEKDAY(A242,2),"Montag","Dienstag","Mittwoch","Donnerstag","Freitag","Samstag","Sonntag"))</f>
        <v/>
      </c>
      <c r="C242" s="29">
        <f>IF($A242="","",COUNTIFS('Urlaubsanträge'!$B$2:$B$201,"&lt;&gt;",'Urlaubsanträge'!$C$2:$C$201,"&lt;="&amp;$A242,'Urlaubsanträge'!$D$2:$D$201,"&gt;="&amp;$A242,'Urlaubsanträge'!$E$2:$E$201,"Genehmigt"))</f>
        <v/>
      </c>
      <c r="D242" s="29">
        <f>IF($A242="","",COUNTIFS('Urlaubsanträge'!$B$2:$B$201,"&lt;&gt;",'Urlaubsanträge'!$C$2:$C$201,"&lt;="&amp;$A242,'Urlaubsanträge'!$D$2:$D$201,"&gt;="&amp;$A242,'Urlaubsanträge'!$E$2:$E$201,"Beantragt"))</f>
        <v/>
      </c>
      <c r="E242" s="29">
        <f>IF($A242="","",COUNTIFS('Urlaubsanträge'!$B$2:$B$201,"&lt;&gt;",'Urlaubsanträge'!$C$2:$C$201,"&lt;="&amp;$A242,'Urlaubsanträge'!$D$2:$D$201,"&gt;="&amp;$A242,'Urlaubsanträge'!$E$2:$E$201,"Genehmigt",'Urlaubsanträge'!$G$2:$G$201,Einstellungen!$D$2))</f>
        <v/>
      </c>
      <c r="F242" s="29">
        <f>IF($A242="","",COUNTIFS('Urlaubsanträge'!$B$2:$B$201,"&lt;&gt;",'Urlaubsanträge'!$C$2:$C$201,"&lt;="&amp;$A242,'Urlaubsanträge'!$D$2:$D$201,"&gt;="&amp;$A242,'Urlaubsanträge'!$E$2:$E$201,"Genehmigt",'Urlaubsanträge'!$G$2:$G$201,Einstellungen!$D$3))</f>
        <v/>
      </c>
      <c r="G242" s="29">
        <f>IF($A242="","",COUNTIFS('Urlaubsanträge'!$B$2:$B$201,"&lt;&gt;",'Urlaubsanträge'!$C$2:$C$201,"&lt;="&amp;$A242,'Urlaubsanträge'!$D$2:$D$201,"&gt;="&amp;$A242,'Urlaubsanträge'!$E$2:$E$201,"Genehmigt",'Urlaubsanträge'!$G$2:$G$201,Einstellungen!$D$4))</f>
        <v/>
      </c>
      <c r="H242" s="29">
        <f>IF($A242="","",COUNTIFS('Urlaubsanträge'!$B$2:$B$201,"&lt;&gt;",'Urlaubsanträge'!$C$2:$C$201,"&lt;="&amp;$A242,'Urlaubsanträge'!$D$2:$D$201,"&gt;="&amp;$A242,'Urlaubsanträge'!$E$2:$E$201,"Genehmigt",'Urlaubsanträge'!$G$2:$G$201,Einstellungen!$D$5))</f>
        <v/>
      </c>
      <c r="I242" s="18">
        <f>IF($A242="","",IF(OR(E242&gt;Einstellungen!$B$5,F242&gt;Einstellungen!$B$6,G242&gt;Einstellungen!$B$7,H242&gt;Einstellungen!$B$8),"Grenzwert überschritten",""))</f>
        <v/>
      </c>
    </row>
    <row r="243">
      <c r="A243" s="34">
        <f>IF(OR(Einstellungen!$B$2="",Einstellungen!$B$3=""),"",IF(ROW()-5&lt;=Einstellungen!$B$3-Einstellungen!$B$2+1,Einstellungen!$B$2+ROW()-6,""))</f>
        <v/>
      </c>
      <c r="B243" s="22">
        <f>IF(A243="","",CHOOSE(WEEKDAY(A243,2),"Montag","Dienstag","Mittwoch","Donnerstag","Freitag","Samstag","Sonntag"))</f>
        <v/>
      </c>
      <c r="C243" s="29">
        <f>IF($A243="","",COUNTIFS('Urlaubsanträge'!$B$2:$B$201,"&lt;&gt;",'Urlaubsanträge'!$C$2:$C$201,"&lt;="&amp;$A243,'Urlaubsanträge'!$D$2:$D$201,"&gt;="&amp;$A243,'Urlaubsanträge'!$E$2:$E$201,"Genehmigt"))</f>
        <v/>
      </c>
      <c r="D243" s="29">
        <f>IF($A243="","",COUNTIFS('Urlaubsanträge'!$B$2:$B$201,"&lt;&gt;",'Urlaubsanträge'!$C$2:$C$201,"&lt;="&amp;$A243,'Urlaubsanträge'!$D$2:$D$201,"&gt;="&amp;$A243,'Urlaubsanträge'!$E$2:$E$201,"Beantragt"))</f>
        <v/>
      </c>
      <c r="E243" s="29">
        <f>IF($A243="","",COUNTIFS('Urlaubsanträge'!$B$2:$B$201,"&lt;&gt;",'Urlaubsanträge'!$C$2:$C$201,"&lt;="&amp;$A243,'Urlaubsanträge'!$D$2:$D$201,"&gt;="&amp;$A243,'Urlaubsanträge'!$E$2:$E$201,"Genehmigt",'Urlaubsanträge'!$G$2:$G$201,Einstellungen!$D$2))</f>
        <v/>
      </c>
      <c r="F243" s="29">
        <f>IF($A243="","",COUNTIFS('Urlaubsanträge'!$B$2:$B$201,"&lt;&gt;",'Urlaubsanträge'!$C$2:$C$201,"&lt;="&amp;$A243,'Urlaubsanträge'!$D$2:$D$201,"&gt;="&amp;$A243,'Urlaubsanträge'!$E$2:$E$201,"Genehmigt",'Urlaubsanträge'!$G$2:$G$201,Einstellungen!$D$3))</f>
        <v/>
      </c>
      <c r="G243" s="29">
        <f>IF($A243="","",COUNTIFS('Urlaubsanträge'!$B$2:$B$201,"&lt;&gt;",'Urlaubsanträge'!$C$2:$C$201,"&lt;="&amp;$A243,'Urlaubsanträge'!$D$2:$D$201,"&gt;="&amp;$A243,'Urlaubsanträge'!$E$2:$E$201,"Genehmigt",'Urlaubsanträge'!$G$2:$G$201,Einstellungen!$D$4))</f>
        <v/>
      </c>
      <c r="H243" s="29">
        <f>IF($A243="","",COUNTIFS('Urlaubsanträge'!$B$2:$B$201,"&lt;&gt;",'Urlaubsanträge'!$C$2:$C$201,"&lt;="&amp;$A243,'Urlaubsanträge'!$D$2:$D$201,"&gt;="&amp;$A243,'Urlaubsanträge'!$E$2:$E$201,"Genehmigt",'Urlaubsanträge'!$G$2:$G$201,Einstellungen!$D$5))</f>
        <v/>
      </c>
      <c r="I243" s="18">
        <f>IF($A243="","",IF(OR(E243&gt;Einstellungen!$B$5,F243&gt;Einstellungen!$B$6,G243&gt;Einstellungen!$B$7,H243&gt;Einstellungen!$B$8),"Grenzwert überschritten",""))</f>
        <v/>
      </c>
    </row>
    <row r="244">
      <c r="A244" s="34">
        <f>IF(OR(Einstellungen!$B$2="",Einstellungen!$B$3=""),"",IF(ROW()-5&lt;=Einstellungen!$B$3-Einstellungen!$B$2+1,Einstellungen!$B$2+ROW()-6,""))</f>
        <v/>
      </c>
      <c r="B244" s="22">
        <f>IF(A244="","",CHOOSE(WEEKDAY(A244,2),"Montag","Dienstag","Mittwoch","Donnerstag","Freitag","Samstag","Sonntag"))</f>
        <v/>
      </c>
      <c r="C244" s="29">
        <f>IF($A244="","",COUNTIFS('Urlaubsanträge'!$B$2:$B$201,"&lt;&gt;",'Urlaubsanträge'!$C$2:$C$201,"&lt;="&amp;$A244,'Urlaubsanträge'!$D$2:$D$201,"&gt;="&amp;$A244,'Urlaubsanträge'!$E$2:$E$201,"Genehmigt"))</f>
        <v/>
      </c>
      <c r="D244" s="29">
        <f>IF($A244="","",COUNTIFS('Urlaubsanträge'!$B$2:$B$201,"&lt;&gt;",'Urlaubsanträge'!$C$2:$C$201,"&lt;="&amp;$A244,'Urlaubsanträge'!$D$2:$D$201,"&gt;="&amp;$A244,'Urlaubsanträge'!$E$2:$E$201,"Beantragt"))</f>
        <v/>
      </c>
      <c r="E244" s="29">
        <f>IF($A244="","",COUNTIFS('Urlaubsanträge'!$B$2:$B$201,"&lt;&gt;",'Urlaubsanträge'!$C$2:$C$201,"&lt;="&amp;$A244,'Urlaubsanträge'!$D$2:$D$201,"&gt;="&amp;$A244,'Urlaubsanträge'!$E$2:$E$201,"Genehmigt",'Urlaubsanträge'!$G$2:$G$201,Einstellungen!$D$2))</f>
        <v/>
      </c>
      <c r="F244" s="29">
        <f>IF($A244="","",COUNTIFS('Urlaubsanträge'!$B$2:$B$201,"&lt;&gt;",'Urlaubsanträge'!$C$2:$C$201,"&lt;="&amp;$A244,'Urlaubsanträge'!$D$2:$D$201,"&gt;="&amp;$A244,'Urlaubsanträge'!$E$2:$E$201,"Genehmigt",'Urlaubsanträge'!$G$2:$G$201,Einstellungen!$D$3))</f>
        <v/>
      </c>
      <c r="G244" s="29">
        <f>IF($A244="","",COUNTIFS('Urlaubsanträge'!$B$2:$B$201,"&lt;&gt;",'Urlaubsanträge'!$C$2:$C$201,"&lt;="&amp;$A244,'Urlaubsanträge'!$D$2:$D$201,"&gt;="&amp;$A244,'Urlaubsanträge'!$E$2:$E$201,"Genehmigt",'Urlaubsanträge'!$G$2:$G$201,Einstellungen!$D$4))</f>
        <v/>
      </c>
      <c r="H244" s="29">
        <f>IF($A244="","",COUNTIFS('Urlaubsanträge'!$B$2:$B$201,"&lt;&gt;",'Urlaubsanträge'!$C$2:$C$201,"&lt;="&amp;$A244,'Urlaubsanträge'!$D$2:$D$201,"&gt;="&amp;$A244,'Urlaubsanträge'!$E$2:$E$201,"Genehmigt",'Urlaubsanträge'!$G$2:$G$201,Einstellungen!$D$5))</f>
        <v/>
      </c>
      <c r="I244" s="18">
        <f>IF($A244="","",IF(OR(E244&gt;Einstellungen!$B$5,F244&gt;Einstellungen!$B$6,G244&gt;Einstellungen!$B$7,H244&gt;Einstellungen!$B$8),"Grenzwert überschritten",""))</f>
        <v/>
      </c>
    </row>
    <row r="245">
      <c r="A245" s="34">
        <f>IF(OR(Einstellungen!$B$2="",Einstellungen!$B$3=""),"",IF(ROW()-5&lt;=Einstellungen!$B$3-Einstellungen!$B$2+1,Einstellungen!$B$2+ROW()-6,""))</f>
        <v/>
      </c>
      <c r="B245" s="22">
        <f>IF(A245="","",CHOOSE(WEEKDAY(A245,2),"Montag","Dienstag","Mittwoch","Donnerstag","Freitag","Samstag","Sonntag"))</f>
        <v/>
      </c>
      <c r="C245" s="29">
        <f>IF($A245="","",COUNTIFS('Urlaubsanträge'!$B$2:$B$201,"&lt;&gt;",'Urlaubsanträge'!$C$2:$C$201,"&lt;="&amp;$A245,'Urlaubsanträge'!$D$2:$D$201,"&gt;="&amp;$A245,'Urlaubsanträge'!$E$2:$E$201,"Genehmigt"))</f>
        <v/>
      </c>
      <c r="D245" s="29">
        <f>IF($A245="","",COUNTIFS('Urlaubsanträge'!$B$2:$B$201,"&lt;&gt;",'Urlaubsanträge'!$C$2:$C$201,"&lt;="&amp;$A245,'Urlaubsanträge'!$D$2:$D$201,"&gt;="&amp;$A245,'Urlaubsanträge'!$E$2:$E$201,"Beantragt"))</f>
        <v/>
      </c>
      <c r="E245" s="29">
        <f>IF($A245="","",COUNTIFS('Urlaubsanträge'!$B$2:$B$201,"&lt;&gt;",'Urlaubsanträge'!$C$2:$C$201,"&lt;="&amp;$A245,'Urlaubsanträge'!$D$2:$D$201,"&gt;="&amp;$A245,'Urlaubsanträge'!$E$2:$E$201,"Genehmigt",'Urlaubsanträge'!$G$2:$G$201,Einstellungen!$D$2))</f>
        <v/>
      </c>
      <c r="F245" s="29">
        <f>IF($A245="","",COUNTIFS('Urlaubsanträge'!$B$2:$B$201,"&lt;&gt;",'Urlaubsanträge'!$C$2:$C$201,"&lt;="&amp;$A245,'Urlaubsanträge'!$D$2:$D$201,"&gt;="&amp;$A245,'Urlaubsanträge'!$E$2:$E$201,"Genehmigt",'Urlaubsanträge'!$G$2:$G$201,Einstellungen!$D$3))</f>
        <v/>
      </c>
      <c r="G245" s="29">
        <f>IF($A245="","",COUNTIFS('Urlaubsanträge'!$B$2:$B$201,"&lt;&gt;",'Urlaubsanträge'!$C$2:$C$201,"&lt;="&amp;$A245,'Urlaubsanträge'!$D$2:$D$201,"&gt;="&amp;$A245,'Urlaubsanträge'!$E$2:$E$201,"Genehmigt",'Urlaubsanträge'!$G$2:$G$201,Einstellungen!$D$4))</f>
        <v/>
      </c>
      <c r="H245" s="29">
        <f>IF($A245="","",COUNTIFS('Urlaubsanträge'!$B$2:$B$201,"&lt;&gt;",'Urlaubsanträge'!$C$2:$C$201,"&lt;="&amp;$A245,'Urlaubsanträge'!$D$2:$D$201,"&gt;="&amp;$A245,'Urlaubsanträge'!$E$2:$E$201,"Genehmigt",'Urlaubsanträge'!$G$2:$G$201,Einstellungen!$D$5))</f>
        <v/>
      </c>
      <c r="I245" s="18">
        <f>IF($A245="","",IF(OR(E245&gt;Einstellungen!$B$5,F245&gt;Einstellungen!$B$6,G245&gt;Einstellungen!$B$7,H245&gt;Einstellungen!$B$8),"Grenzwert überschritten",""))</f>
        <v/>
      </c>
    </row>
    <row r="246">
      <c r="A246" s="34">
        <f>IF(OR(Einstellungen!$B$2="",Einstellungen!$B$3=""),"",IF(ROW()-5&lt;=Einstellungen!$B$3-Einstellungen!$B$2+1,Einstellungen!$B$2+ROW()-6,""))</f>
        <v/>
      </c>
      <c r="B246" s="22">
        <f>IF(A246="","",CHOOSE(WEEKDAY(A246,2),"Montag","Dienstag","Mittwoch","Donnerstag","Freitag","Samstag","Sonntag"))</f>
        <v/>
      </c>
      <c r="C246" s="29">
        <f>IF($A246="","",COUNTIFS('Urlaubsanträge'!$B$2:$B$201,"&lt;&gt;",'Urlaubsanträge'!$C$2:$C$201,"&lt;="&amp;$A246,'Urlaubsanträge'!$D$2:$D$201,"&gt;="&amp;$A246,'Urlaubsanträge'!$E$2:$E$201,"Genehmigt"))</f>
        <v/>
      </c>
      <c r="D246" s="29">
        <f>IF($A246="","",COUNTIFS('Urlaubsanträge'!$B$2:$B$201,"&lt;&gt;",'Urlaubsanträge'!$C$2:$C$201,"&lt;="&amp;$A246,'Urlaubsanträge'!$D$2:$D$201,"&gt;="&amp;$A246,'Urlaubsanträge'!$E$2:$E$201,"Beantragt"))</f>
        <v/>
      </c>
      <c r="E246" s="29">
        <f>IF($A246="","",COUNTIFS('Urlaubsanträge'!$B$2:$B$201,"&lt;&gt;",'Urlaubsanträge'!$C$2:$C$201,"&lt;="&amp;$A246,'Urlaubsanträge'!$D$2:$D$201,"&gt;="&amp;$A246,'Urlaubsanträge'!$E$2:$E$201,"Genehmigt",'Urlaubsanträge'!$G$2:$G$201,Einstellungen!$D$2))</f>
        <v/>
      </c>
      <c r="F246" s="29">
        <f>IF($A246="","",COUNTIFS('Urlaubsanträge'!$B$2:$B$201,"&lt;&gt;",'Urlaubsanträge'!$C$2:$C$201,"&lt;="&amp;$A246,'Urlaubsanträge'!$D$2:$D$201,"&gt;="&amp;$A246,'Urlaubsanträge'!$E$2:$E$201,"Genehmigt",'Urlaubsanträge'!$G$2:$G$201,Einstellungen!$D$3))</f>
        <v/>
      </c>
      <c r="G246" s="29">
        <f>IF($A246="","",COUNTIFS('Urlaubsanträge'!$B$2:$B$201,"&lt;&gt;",'Urlaubsanträge'!$C$2:$C$201,"&lt;="&amp;$A246,'Urlaubsanträge'!$D$2:$D$201,"&gt;="&amp;$A246,'Urlaubsanträge'!$E$2:$E$201,"Genehmigt",'Urlaubsanträge'!$G$2:$G$201,Einstellungen!$D$4))</f>
        <v/>
      </c>
      <c r="H246" s="29">
        <f>IF($A246="","",COUNTIFS('Urlaubsanträge'!$B$2:$B$201,"&lt;&gt;",'Urlaubsanträge'!$C$2:$C$201,"&lt;="&amp;$A246,'Urlaubsanträge'!$D$2:$D$201,"&gt;="&amp;$A246,'Urlaubsanträge'!$E$2:$E$201,"Genehmigt",'Urlaubsanträge'!$G$2:$G$201,Einstellungen!$D$5))</f>
        <v/>
      </c>
      <c r="I246" s="18">
        <f>IF($A246="","",IF(OR(E246&gt;Einstellungen!$B$5,F246&gt;Einstellungen!$B$6,G246&gt;Einstellungen!$B$7,H246&gt;Einstellungen!$B$8),"Grenzwert überschritten",""))</f>
        <v/>
      </c>
    </row>
    <row r="247">
      <c r="A247" s="34">
        <f>IF(OR(Einstellungen!$B$2="",Einstellungen!$B$3=""),"",IF(ROW()-5&lt;=Einstellungen!$B$3-Einstellungen!$B$2+1,Einstellungen!$B$2+ROW()-6,""))</f>
        <v/>
      </c>
      <c r="B247" s="22">
        <f>IF(A247="","",CHOOSE(WEEKDAY(A247,2),"Montag","Dienstag","Mittwoch","Donnerstag","Freitag","Samstag","Sonntag"))</f>
        <v/>
      </c>
      <c r="C247" s="29">
        <f>IF($A247="","",COUNTIFS('Urlaubsanträge'!$B$2:$B$201,"&lt;&gt;",'Urlaubsanträge'!$C$2:$C$201,"&lt;="&amp;$A247,'Urlaubsanträge'!$D$2:$D$201,"&gt;="&amp;$A247,'Urlaubsanträge'!$E$2:$E$201,"Genehmigt"))</f>
        <v/>
      </c>
      <c r="D247" s="29">
        <f>IF($A247="","",COUNTIFS('Urlaubsanträge'!$B$2:$B$201,"&lt;&gt;",'Urlaubsanträge'!$C$2:$C$201,"&lt;="&amp;$A247,'Urlaubsanträge'!$D$2:$D$201,"&gt;="&amp;$A247,'Urlaubsanträge'!$E$2:$E$201,"Beantragt"))</f>
        <v/>
      </c>
      <c r="E247" s="29">
        <f>IF($A247="","",COUNTIFS('Urlaubsanträge'!$B$2:$B$201,"&lt;&gt;",'Urlaubsanträge'!$C$2:$C$201,"&lt;="&amp;$A247,'Urlaubsanträge'!$D$2:$D$201,"&gt;="&amp;$A247,'Urlaubsanträge'!$E$2:$E$201,"Genehmigt",'Urlaubsanträge'!$G$2:$G$201,Einstellungen!$D$2))</f>
        <v/>
      </c>
      <c r="F247" s="29">
        <f>IF($A247="","",COUNTIFS('Urlaubsanträge'!$B$2:$B$201,"&lt;&gt;",'Urlaubsanträge'!$C$2:$C$201,"&lt;="&amp;$A247,'Urlaubsanträge'!$D$2:$D$201,"&gt;="&amp;$A247,'Urlaubsanträge'!$E$2:$E$201,"Genehmigt",'Urlaubsanträge'!$G$2:$G$201,Einstellungen!$D$3))</f>
        <v/>
      </c>
      <c r="G247" s="29">
        <f>IF($A247="","",COUNTIFS('Urlaubsanträge'!$B$2:$B$201,"&lt;&gt;",'Urlaubsanträge'!$C$2:$C$201,"&lt;="&amp;$A247,'Urlaubsanträge'!$D$2:$D$201,"&gt;="&amp;$A247,'Urlaubsanträge'!$E$2:$E$201,"Genehmigt",'Urlaubsanträge'!$G$2:$G$201,Einstellungen!$D$4))</f>
        <v/>
      </c>
      <c r="H247" s="29">
        <f>IF($A247="","",COUNTIFS('Urlaubsanträge'!$B$2:$B$201,"&lt;&gt;",'Urlaubsanträge'!$C$2:$C$201,"&lt;="&amp;$A247,'Urlaubsanträge'!$D$2:$D$201,"&gt;="&amp;$A247,'Urlaubsanträge'!$E$2:$E$201,"Genehmigt",'Urlaubsanträge'!$G$2:$G$201,Einstellungen!$D$5))</f>
        <v/>
      </c>
      <c r="I247" s="18">
        <f>IF($A247="","",IF(OR(E247&gt;Einstellungen!$B$5,F247&gt;Einstellungen!$B$6,G247&gt;Einstellungen!$B$7,H247&gt;Einstellungen!$B$8),"Grenzwert überschritten",""))</f>
        <v/>
      </c>
    </row>
    <row r="248">
      <c r="A248" s="34">
        <f>IF(OR(Einstellungen!$B$2="",Einstellungen!$B$3=""),"",IF(ROW()-5&lt;=Einstellungen!$B$3-Einstellungen!$B$2+1,Einstellungen!$B$2+ROW()-6,""))</f>
        <v/>
      </c>
      <c r="B248" s="22">
        <f>IF(A248="","",CHOOSE(WEEKDAY(A248,2),"Montag","Dienstag","Mittwoch","Donnerstag","Freitag","Samstag","Sonntag"))</f>
        <v/>
      </c>
      <c r="C248" s="29">
        <f>IF($A248="","",COUNTIFS('Urlaubsanträge'!$B$2:$B$201,"&lt;&gt;",'Urlaubsanträge'!$C$2:$C$201,"&lt;="&amp;$A248,'Urlaubsanträge'!$D$2:$D$201,"&gt;="&amp;$A248,'Urlaubsanträge'!$E$2:$E$201,"Genehmigt"))</f>
        <v/>
      </c>
      <c r="D248" s="29">
        <f>IF($A248="","",COUNTIFS('Urlaubsanträge'!$B$2:$B$201,"&lt;&gt;",'Urlaubsanträge'!$C$2:$C$201,"&lt;="&amp;$A248,'Urlaubsanträge'!$D$2:$D$201,"&gt;="&amp;$A248,'Urlaubsanträge'!$E$2:$E$201,"Beantragt"))</f>
        <v/>
      </c>
      <c r="E248" s="29">
        <f>IF($A248="","",COUNTIFS('Urlaubsanträge'!$B$2:$B$201,"&lt;&gt;",'Urlaubsanträge'!$C$2:$C$201,"&lt;="&amp;$A248,'Urlaubsanträge'!$D$2:$D$201,"&gt;="&amp;$A248,'Urlaubsanträge'!$E$2:$E$201,"Genehmigt",'Urlaubsanträge'!$G$2:$G$201,Einstellungen!$D$2))</f>
        <v/>
      </c>
      <c r="F248" s="29">
        <f>IF($A248="","",COUNTIFS('Urlaubsanträge'!$B$2:$B$201,"&lt;&gt;",'Urlaubsanträge'!$C$2:$C$201,"&lt;="&amp;$A248,'Urlaubsanträge'!$D$2:$D$201,"&gt;="&amp;$A248,'Urlaubsanträge'!$E$2:$E$201,"Genehmigt",'Urlaubsanträge'!$G$2:$G$201,Einstellungen!$D$3))</f>
        <v/>
      </c>
      <c r="G248" s="29">
        <f>IF($A248="","",COUNTIFS('Urlaubsanträge'!$B$2:$B$201,"&lt;&gt;",'Urlaubsanträge'!$C$2:$C$201,"&lt;="&amp;$A248,'Urlaubsanträge'!$D$2:$D$201,"&gt;="&amp;$A248,'Urlaubsanträge'!$E$2:$E$201,"Genehmigt",'Urlaubsanträge'!$G$2:$G$201,Einstellungen!$D$4))</f>
        <v/>
      </c>
      <c r="H248" s="29">
        <f>IF($A248="","",COUNTIFS('Urlaubsanträge'!$B$2:$B$201,"&lt;&gt;",'Urlaubsanträge'!$C$2:$C$201,"&lt;="&amp;$A248,'Urlaubsanträge'!$D$2:$D$201,"&gt;="&amp;$A248,'Urlaubsanträge'!$E$2:$E$201,"Genehmigt",'Urlaubsanträge'!$G$2:$G$201,Einstellungen!$D$5))</f>
        <v/>
      </c>
      <c r="I248" s="18">
        <f>IF($A248="","",IF(OR(E248&gt;Einstellungen!$B$5,F248&gt;Einstellungen!$B$6,G248&gt;Einstellungen!$B$7,H248&gt;Einstellungen!$B$8),"Grenzwert überschritten",""))</f>
        <v/>
      </c>
    </row>
    <row r="249">
      <c r="A249" s="34">
        <f>IF(OR(Einstellungen!$B$2="",Einstellungen!$B$3=""),"",IF(ROW()-5&lt;=Einstellungen!$B$3-Einstellungen!$B$2+1,Einstellungen!$B$2+ROW()-6,""))</f>
        <v/>
      </c>
      <c r="B249" s="22">
        <f>IF(A249="","",CHOOSE(WEEKDAY(A249,2),"Montag","Dienstag","Mittwoch","Donnerstag","Freitag","Samstag","Sonntag"))</f>
        <v/>
      </c>
      <c r="C249" s="29">
        <f>IF($A249="","",COUNTIFS('Urlaubsanträge'!$B$2:$B$201,"&lt;&gt;",'Urlaubsanträge'!$C$2:$C$201,"&lt;="&amp;$A249,'Urlaubsanträge'!$D$2:$D$201,"&gt;="&amp;$A249,'Urlaubsanträge'!$E$2:$E$201,"Genehmigt"))</f>
        <v/>
      </c>
      <c r="D249" s="29">
        <f>IF($A249="","",COUNTIFS('Urlaubsanträge'!$B$2:$B$201,"&lt;&gt;",'Urlaubsanträge'!$C$2:$C$201,"&lt;="&amp;$A249,'Urlaubsanträge'!$D$2:$D$201,"&gt;="&amp;$A249,'Urlaubsanträge'!$E$2:$E$201,"Beantragt"))</f>
        <v/>
      </c>
      <c r="E249" s="29">
        <f>IF($A249="","",COUNTIFS('Urlaubsanträge'!$B$2:$B$201,"&lt;&gt;",'Urlaubsanträge'!$C$2:$C$201,"&lt;="&amp;$A249,'Urlaubsanträge'!$D$2:$D$201,"&gt;="&amp;$A249,'Urlaubsanträge'!$E$2:$E$201,"Genehmigt",'Urlaubsanträge'!$G$2:$G$201,Einstellungen!$D$2))</f>
        <v/>
      </c>
      <c r="F249" s="29">
        <f>IF($A249="","",COUNTIFS('Urlaubsanträge'!$B$2:$B$201,"&lt;&gt;",'Urlaubsanträge'!$C$2:$C$201,"&lt;="&amp;$A249,'Urlaubsanträge'!$D$2:$D$201,"&gt;="&amp;$A249,'Urlaubsanträge'!$E$2:$E$201,"Genehmigt",'Urlaubsanträge'!$G$2:$G$201,Einstellungen!$D$3))</f>
        <v/>
      </c>
      <c r="G249" s="29">
        <f>IF($A249="","",COUNTIFS('Urlaubsanträge'!$B$2:$B$201,"&lt;&gt;",'Urlaubsanträge'!$C$2:$C$201,"&lt;="&amp;$A249,'Urlaubsanträge'!$D$2:$D$201,"&gt;="&amp;$A249,'Urlaubsanträge'!$E$2:$E$201,"Genehmigt",'Urlaubsanträge'!$G$2:$G$201,Einstellungen!$D$4))</f>
        <v/>
      </c>
      <c r="H249" s="29">
        <f>IF($A249="","",COUNTIFS('Urlaubsanträge'!$B$2:$B$201,"&lt;&gt;",'Urlaubsanträge'!$C$2:$C$201,"&lt;="&amp;$A249,'Urlaubsanträge'!$D$2:$D$201,"&gt;="&amp;$A249,'Urlaubsanträge'!$E$2:$E$201,"Genehmigt",'Urlaubsanträge'!$G$2:$G$201,Einstellungen!$D$5))</f>
        <v/>
      </c>
      <c r="I249" s="18">
        <f>IF($A249="","",IF(OR(E249&gt;Einstellungen!$B$5,F249&gt;Einstellungen!$B$6,G249&gt;Einstellungen!$B$7,H249&gt;Einstellungen!$B$8),"Grenzwert überschritten",""))</f>
        <v/>
      </c>
    </row>
    <row r="250">
      <c r="A250" s="34">
        <f>IF(OR(Einstellungen!$B$2="",Einstellungen!$B$3=""),"",IF(ROW()-5&lt;=Einstellungen!$B$3-Einstellungen!$B$2+1,Einstellungen!$B$2+ROW()-6,""))</f>
        <v/>
      </c>
      <c r="B250" s="22">
        <f>IF(A250="","",CHOOSE(WEEKDAY(A250,2),"Montag","Dienstag","Mittwoch","Donnerstag","Freitag","Samstag","Sonntag"))</f>
        <v/>
      </c>
      <c r="C250" s="29">
        <f>IF($A250="","",COUNTIFS('Urlaubsanträge'!$B$2:$B$201,"&lt;&gt;",'Urlaubsanträge'!$C$2:$C$201,"&lt;="&amp;$A250,'Urlaubsanträge'!$D$2:$D$201,"&gt;="&amp;$A250,'Urlaubsanträge'!$E$2:$E$201,"Genehmigt"))</f>
        <v/>
      </c>
      <c r="D250" s="29">
        <f>IF($A250="","",COUNTIFS('Urlaubsanträge'!$B$2:$B$201,"&lt;&gt;",'Urlaubsanträge'!$C$2:$C$201,"&lt;="&amp;$A250,'Urlaubsanträge'!$D$2:$D$201,"&gt;="&amp;$A250,'Urlaubsanträge'!$E$2:$E$201,"Beantragt"))</f>
        <v/>
      </c>
      <c r="E250" s="29">
        <f>IF($A250="","",COUNTIFS('Urlaubsanträge'!$B$2:$B$201,"&lt;&gt;",'Urlaubsanträge'!$C$2:$C$201,"&lt;="&amp;$A250,'Urlaubsanträge'!$D$2:$D$201,"&gt;="&amp;$A250,'Urlaubsanträge'!$E$2:$E$201,"Genehmigt",'Urlaubsanträge'!$G$2:$G$201,Einstellungen!$D$2))</f>
        <v/>
      </c>
      <c r="F250" s="29">
        <f>IF($A250="","",COUNTIFS('Urlaubsanträge'!$B$2:$B$201,"&lt;&gt;",'Urlaubsanträge'!$C$2:$C$201,"&lt;="&amp;$A250,'Urlaubsanträge'!$D$2:$D$201,"&gt;="&amp;$A250,'Urlaubsanträge'!$E$2:$E$201,"Genehmigt",'Urlaubsanträge'!$G$2:$G$201,Einstellungen!$D$3))</f>
        <v/>
      </c>
      <c r="G250" s="29">
        <f>IF($A250="","",COUNTIFS('Urlaubsanträge'!$B$2:$B$201,"&lt;&gt;",'Urlaubsanträge'!$C$2:$C$201,"&lt;="&amp;$A250,'Urlaubsanträge'!$D$2:$D$201,"&gt;="&amp;$A250,'Urlaubsanträge'!$E$2:$E$201,"Genehmigt",'Urlaubsanträge'!$G$2:$G$201,Einstellungen!$D$4))</f>
        <v/>
      </c>
      <c r="H250" s="29">
        <f>IF($A250="","",COUNTIFS('Urlaubsanträge'!$B$2:$B$201,"&lt;&gt;",'Urlaubsanträge'!$C$2:$C$201,"&lt;="&amp;$A250,'Urlaubsanträge'!$D$2:$D$201,"&gt;="&amp;$A250,'Urlaubsanträge'!$E$2:$E$201,"Genehmigt",'Urlaubsanträge'!$G$2:$G$201,Einstellungen!$D$5))</f>
        <v/>
      </c>
      <c r="I250" s="18">
        <f>IF($A250="","",IF(OR(E250&gt;Einstellungen!$B$5,F250&gt;Einstellungen!$B$6,G250&gt;Einstellungen!$B$7,H250&gt;Einstellungen!$B$8),"Grenzwert überschritten",""))</f>
        <v/>
      </c>
    </row>
    <row r="251">
      <c r="A251" s="34">
        <f>IF(OR(Einstellungen!$B$2="",Einstellungen!$B$3=""),"",IF(ROW()-5&lt;=Einstellungen!$B$3-Einstellungen!$B$2+1,Einstellungen!$B$2+ROW()-6,""))</f>
        <v/>
      </c>
      <c r="B251" s="22">
        <f>IF(A251="","",CHOOSE(WEEKDAY(A251,2),"Montag","Dienstag","Mittwoch","Donnerstag","Freitag","Samstag","Sonntag"))</f>
        <v/>
      </c>
      <c r="C251" s="29">
        <f>IF($A251="","",COUNTIFS('Urlaubsanträge'!$B$2:$B$201,"&lt;&gt;",'Urlaubsanträge'!$C$2:$C$201,"&lt;="&amp;$A251,'Urlaubsanträge'!$D$2:$D$201,"&gt;="&amp;$A251,'Urlaubsanträge'!$E$2:$E$201,"Genehmigt"))</f>
        <v/>
      </c>
      <c r="D251" s="29">
        <f>IF($A251="","",COUNTIFS('Urlaubsanträge'!$B$2:$B$201,"&lt;&gt;",'Urlaubsanträge'!$C$2:$C$201,"&lt;="&amp;$A251,'Urlaubsanträge'!$D$2:$D$201,"&gt;="&amp;$A251,'Urlaubsanträge'!$E$2:$E$201,"Beantragt"))</f>
        <v/>
      </c>
      <c r="E251" s="29">
        <f>IF($A251="","",COUNTIFS('Urlaubsanträge'!$B$2:$B$201,"&lt;&gt;",'Urlaubsanträge'!$C$2:$C$201,"&lt;="&amp;$A251,'Urlaubsanträge'!$D$2:$D$201,"&gt;="&amp;$A251,'Urlaubsanträge'!$E$2:$E$201,"Genehmigt",'Urlaubsanträge'!$G$2:$G$201,Einstellungen!$D$2))</f>
        <v/>
      </c>
      <c r="F251" s="29">
        <f>IF($A251="","",COUNTIFS('Urlaubsanträge'!$B$2:$B$201,"&lt;&gt;",'Urlaubsanträge'!$C$2:$C$201,"&lt;="&amp;$A251,'Urlaubsanträge'!$D$2:$D$201,"&gt;="&amp;$A251,'Urlaubsanträge'!$E$2:$E$201,"Genehmigt",'Urlaubsanträge'!$G$2:$G$201,Einstellungen!$D$3))</f>
        <v/>
      </c>
      <c r="G251" s="29">
        <f>IF($A251="","",COUNTIFS('Urlaubsanträge'!$B$2:$B$201,"&lt;&gt;",'Urlaubsanträge'!$C$2:$C$201,"&lt;="&amp;$A251,'Urlaubsanträge'!$D$2:$D$201,"&gt;="&amp;$A251,'Urlaubsanträge'!$E$2:$E$201,"Genehmigt",'Urlaubsanträge'!$G$2:$G$201,Einstellungen!$D$4))</f>
        <v/>
      </c>
      <c r="H251" s="29">
        <f>IF($A251="","",COUNTIFS('Urlaubsanträge'!$B$2:$B$201,"&lt;&gt;",'Urlaubsanträge'!$C$2:$C$201,"&lt;="&amp;$A251,'Urlaubsanträge'!$D$2:$D$201,"&gt;="&amp;$A251,'Urlaubsanträge'!$E$2:$E$201,"Genehmigt",'Urlaubsanträge'!$G$2:$G$201,Einstellungen!$D$5))</f>
        <v/>
      </c>
      <c r="I251" s="18">
        <f>IF($A251="","",IF(OR(E251&gt;Einstellungen!$B$5,F251&gt;Einstellungen!$B$6,G251&gt;Einstellungen!$B$7,H251&gt;Einstellungen!$B$8),"Grenzwert überschritten",""))</f>
        <v/>
      </c>
    </row>
    <row r="252">
      <c r="A252" s="34">
        <f>IF(OR(Einstellungen!$B$2="",Einstellungen!$B$3=""),"",IF(ROW()-5&lt;=Einstellungen!$B$3-Einstellungen!$B$2+1,Einstellungen!$B$2+ROW()-6,""))</f>
        <v/>
      </c>
      <c r="B252" s="22">
        <f>IF(A252="","",CHOOSE(WEEKDAY(A252,2),"Montag","Dienstag","Mittwoch","Donnerstag","Freitag","Samstag","Sonntag"))</f>
        <v/>
      </c>
      <c r="C252" s="29">
        <f>IF($A252="","",COUNTIFS('Urlaubsanträge'!$B$2:$B$201,"&lt;&gt;",'Urlaubsanträge'!$C$2:$C$201,"&lt;="&amp;$A252,'Urlaubsanträge'!$D$2:$D$201,"&gt;="&amp;$A252,'Urlaubsanträge'!$E$2:$E$201,"Genehmigt"))</f>
        <v/>
      </c>
      <c r="D252" s="29">
        <f>IF($A252="","",COUNTIFS('Urlaubsanträge'!$B$2:$B$201,"&lt;&gt;",'Urlaubsanträge'!$C$2:$C$201,"&lt;="&amp;$A252,'Urlaubsanträge'!$D$2:$D$201,"&gt;="&amp;$A252,'Urlaubsanträge'!$E$2:$E$201,"Beantragt"))</f>
        <v/>
      </c>
      <c r="E252" s="29">
        <f>IF($A252="","",COUNTIFS('Urlaubsanträge'!$B$2:$B$201,"&lt;&gt;",'Urlaubsanträge'!$C$2:$C$201,"&lt;="&amp;$A252,'Urlaubsanträge'!$D$2:$D$201,"&gt;="&amp;$A252,'Urlaubsanträge'!$E$2:$E$201,"Genehmigt",'Urlaubsanträge'!$G$2:$G$201,Einstellungen!$D$2))</f>
        <v/>
      </c>
      <c r="F252" s="29">
        <f>IF($A252="","",COUNTIFS('Urlaubsanträge'!$B$2:$B$201,"&lt;&gt;",'Urlaubsanträge'!$C$2:$C$201,"&lt;="&amp;$A252,'Urlaubsanträge'!$D$2:$D$201,"&gt;="&amp;$A252,'Urlaubsanträge'!$E$2:$E$201,"Genehmigt",'Urlaubsanträge'!$G$2:$G$201,Einstellungen!$D$3))</f>
        <v/>
      </c>
      <c r="G252" s="29">
        <f>IF($A252="","",COUNTIFS('Urlaubsanträge'!$B$2:$B$201,"&lt;&gt;",'Urlaubsanträge'!$C$2:$C$201,"&lt;="&amp;$A252,'Urlaubsanträge'!$D$2:$D$201,"&gt;="&amp;$A252,'Urlaubsanträge'!$E$2:$E$201,"Genehmigt",'Urlaubsanträge'!$G$2:$G$201,Einstellungen!$D$4))</f>
        <v/>
      </c>
      <c r="H252" s="29">
        <f>IF($A252="","",COUNTIFS('Urlaubsanträge'!$B$2:$B$201,"&lt;&gt;",'Urlaubsanträge'!$C$2:$C$201,"&lt;="&amp;$A252,'Urlaubsanträge'!$D$2:$D$201,"&gt;="&amp;$A252,'Urlaubsanträge'!$E$2:$E$201,"Genehmigt",'Urlaubsanträge'!$G$2:$G$201,Einstellungen!$D$5))</f>
        <v/>
      </c>
      <c r="I252" s="18">
        <f>IF($A252="","",IF(OR(E252&gt;Einstellungen!$B$5,F252&gt;Einstellungen!$B$6,G252&gt;Einstellungen!$B$7,H252&gt;Einstellungen!$B$8),"Grenzwert überschritten",""))</f>
        <v/>
      </c>
    </row>
    <row r="253">
      <c r="A253" s="34">
        <f>IF(OR(Einstellungen!$B$2="",Einstellungen!$B$3=""),"",IF(ROW()-5&lt;=Einstellungen!$B$3-Einstellungen!$B$2+1,Einstellungen!$B$2+ROW()-6,""))</f>
        <v/>
      </c>
      <c r="B253" s="22">
        <f>IF(A253="","",CHOOSE(WEEKDAY(A253,2),"Montag","Dienstag","Mittwoch","Donnerstag","Freitag","Samstag","Sonntag"))</f>
        <v/>
      </c>
      <c r="C253" s="29">
        <f>IF($A253="","",COUNTIFS('Urlaubsanträge'!$B$2:$B$201,"&lt;&gt;",'Urlaubsanträge'!$C$2:$C$201,"&lt;="&amp;$A253,'Urlaubsanträge'!$D$2:$D$201,"&gt;="&amp;$A253,'Urlaubsanträge'!$E$2:$E$201,"Genehmigt"))</f>
        <v/>
      </c>
      <c r="D253" s="29">
        <f>IF($A253="","",COUNTIFS('Urlaubsanträge'!$B$2:$B$201,"&lt;&gt;",'Urlaubsanträge'!$C$2:$C$201,"&lt;="&amp;$A253,'Urlaubsanträge'!$D$2:$D$201,"&gt;="&amp;$A253,'Urlaubsanträge'!$E$2:$E$201,"Beantragt"))</f>
        <v/>
      </c>
      <c r="E253" s="29">
        <f>IF($A253="","",COUNTIFS('Urlaubsanträge'!$B$2:$B$201,"&lt;&gt;",'Urlaubsanträge'!$C$2:$C$201,"&lt;="&amp;$A253,'Urlaubsanträge'!$D$2:$D$201,"&gt;="&amp;$A253,'Urlaubsanträge'!$E$2:$E$201,"Genehmigt",'Urlaubsanträge'!$G$2:$G$201,Einstellungen!$D$2))</f>
        <v/>
      </c>
      <c r="F253" s="29">
        <f>IF($A253="","",COUNTIFS('Urlaubsanträge'!$B$2:$B$201,"&lt;&gt;",'Urlaubsanträge'!$C$2:$C$201,"&lt;="&amp;$A253,'Urlaubsanträge'!$D$2:$D$201,"&gt;="&amp;$A253,'Urlaubsanträge'!$E$2:$E$201,"Genehmigt",'Urlaubsanträge'!$G$2:$G$201,Einstellungen!$D$3))</f>
        <v/>
      </c>
      <c r="G253" s="29">
        <f>IF($A253="","",COUNTIFS('Urlaubsanträge'!$B$2:$B$201,"&lt;&gt;",'Urlaubsanträge'!$C$2:$C$201,"&lt;="&amp;$A253,'Urlaubsanträge'!$D$2:$D$201,"&gt;="&amp;$A253,'Urlaubsanträge'!$E$2:$E$201,"Genehmigt",'Urlaubsanträge'!$G$2:$G$201,Einstellungen!$D$4))</f>
        <v/>
      </c>
      <c r="H253" s="29">
        <f>IF($A253="","",COUNTIFS('Urlaubsanträge'!$B$2:$B$201,"&lt;&gt;",'Urlaubsanträge'!$C$2:$C$201,"&lt;="&amp;$A253,'Urlaubsanträge'!$D$2:$D$201,"&gt;="&amp;$A253,'Urlaubsanträge'!$E$2:$E$201,"Genehmigt",'Urlaubsanträge'!$G$2:$G$201,Einstellungen!$D$5))</f>
        <v/>
      </c>
      <c r="I253" s="18">
        <f>IF($A253="","",IF(OR(E253&gt;Einstellungen!$B$5,F253&gt;Einstellungen!$B$6,G253&gt;Einstellungen!$B$7,H253&gt;Einstellungen!$B$8),"Grenzwert überschritten",""))</f>
        <v/>
      </c>
    </row>
    <row r="254">
      <c r="A254" s="34">
        <f>IF(OR(Einstellungen!$B$2="",Einstellungen!$B$3=""),"",IF(ROW()-5&lt;=Einstellungen!$B$3-Einstellungen!$B$2+1,Einstellungen!$B$2+ROW()-6,""))</f>
        <v/>
      </c>
      <c r="B254" s="22">
        <f>IF(A254="","",CHOOSE(WEEKDAY(A254,2),"Montag","Dienstag","Mittwoch","Donnerstag","Freitag","Samstag","Sonntag"))</f>
        <v/>
      </c>
      <c r="C254" s="29">
        <f>IF($A254="","",COUNTIFS('Urlaubsanträge'!$B$2:$B$201,"&lt;&gt;",'Urlaubsanträge'!$C$2:$C$201,"&lt;="&amp;$A254,'Urlaubsanträge'!$D$2:$D$201,"&gt;="&amp;$A254,'Urlaubsanträge'!$E$2:$E$201,"Genehmigt"))</f>
        <v/>
      </c>
      <c r="D254" s="29">
        <f>IF($A254="","",COUNTIFS('Urlaubsanträge'!$B$2:$B$201,"&lt;&gt;",'Urlaubsanträge'!$C$2:$C$201,"&lt;="&amp;$A254,'Urlaubsanträge'!$D$2:$D$201,"&gt;="&amp;$A254,'Urlaubsanträge'!$E$2:$E$201,"Beantragt"))</f>
        <v/>
      </c>
      <c r="E254" s="29">
        <f>IF($A254="","",COUNTIFS('Urlaubsanträge'!$B$2:$B$201,"&lt;&gt;",'Urlaubsanträge'!$C$2:$C$201,"&lt;="&amp;$A254,'Urlaubsanträge'!$D$2:$D$201,"&gt;="&amp;$A254,'Urlaubsanträge'!$E$2:$E$201,"Genehmigt",'Urlaubsanträge'!$G$2:$G$201,Einstellungen!$D$2))</f>
        <v/>
      </c>
      <c r="F254" s="29">
        <f>IF($A254="","",COUNTIFS('Urlaubsanträge'!$B$2:$B$201,"&lt;&gt;",'Urlaubsanträge'!$C$2:$C$201,"&lt;="&amp;$A254,'Urlaubsanträge'!$D$2:$D$201,"&gt;="&amp;$A254,'Urlaubsanträge'!$E$2:$E$201,"Genehmigt",'Urlaubsanträge'!$G$2:$G$201,Einstellungen!$D$3))</f>
        <v/>
      </c>
      <c r="G254" s="29">
        <f>IF($A254="","",COUNTIFS('Urlaubsanträge'!$B$2:$B$201,"&lt;&gt;",'Urlaubsanträge'!$C$2:$C$201,"&lt;="&amp;$A254,'Urlaubsanträge'!$D$2:$D$201,"&gt;="&amp;$A254,'Urlaubsanträge'!$E$2:$E$201,"Genehmigt",'Urlaubsanträge'!$G$2:$G$201,Einstellungen!$D$4))</f>
        <v/>
      </c>
      <c r="H254" s="29">
        <f>IF($A254="","",COUNTIFS('Urlaubsanträge'!$B$2:$B$201,"&lt;&gt;",'Urlaubsanträge'!$C$2:$C$201,"&lt;="&amp;$A254,'Urlaubsanträge'!$D$2:$D$201,"&gt;="&amp;$A254,'Urlaubsanträge'!$E$2:$E$201,"Genehmigt",'Urlaubsanträge'!$G$2:$G$201,Einstellungen!$D$5))</f>
        <v/>
      </c>
      <c r="I254" s="18">
        <f>IF($A254="","",IF(OR(E254&gt;Einstellungen!$B$5,F254&gt;Einstellungen!$B$6,G254&gt;Einstellungen!$B$7,H254&gt;Einstellungen!$B$8),"Grenzwert überschritten",""))</f>
        <v/>
      </c>
    </row>
    <row r="255">
      <c r="A255" s="34">
        <f>IF(OR(Einstellungen!$B$2="",Einstellungen!$B$3=""),"",IF(ROW()-5&lt;=Einstellungen!$B$3-Einstellungen!$B$2+1,Einstellungen!$B$2+ROW()-6,""))</f>
        <v/>
      </c>
      <c r="B255" s="22">
        <f>IF(A255="","",CHOOSE(WEEKDAY(A255,2),"Montag","Dienstag","Mittwoch","Donnerstag","Freitag","Samstag","Sonntag"))</f>
        <v/>
      </c>
      <c r="C255" s="29">
        <f>IF($A255="","",COUNTIFS('Urlaubsanträge'!$B$2:$B$201,"&lt;&gt;",'Urlaubsanträge'!$C$2:$C$201,"&lt;="&amp;$A255,'Urlaubsanträge'!$D$2:$D$201,"&gt;="&amp;$A255,'Urlaubsanträge'!$E$2:$E$201,"Genehmigt"))</f>
        <v/>
      </c>
      <c r="D255" s="29">
        <f>IF($A255="","",COUNTIFS('Urlaubsanträge'!$B$2:$B$201,"&lt;&gt;",'Urlaubsanträge'!$C$2:$C$201,"&lt;="&amp;$A255,'Urlaubsanträge'!$D$2:$D$201,"&gt;="&amp;$A255,'Urlaubsanträge'!$E$2:$E$201,"Beantragt"))</f>
        <v/>
      </c>
      <c r="E255" s="29">
        <f>IF($A255="","",COUNTIFS('Urlaubsanträge'!$B$2:$B$201,"&lt;&gt;",'Urlaubsanträge'!$C$2:$C$201,"&lt;="&amp;$A255,'Urlaubsanträge'!$D$2:$D$201,"&gt;="&amp;$A255,'Urlaubsanträge'!$E$2:$E$201,"Genehmigt",'Urlaubsanträge'!$G$2:$G$201,Einstellungen!$D$2))</f>
        <v/>
      </c>
      <c r="F255" s="29">
        <f>IF($A255="","",COUNTIFS('Urlaubsanträge'!$B$2:$B$201,"&lt;&gt;",'Urlaubsanträge'!$C$2:$C$201,"&lt;="&amp;$A255,'Urlaubsanträge'!$D$2:$D$201,"&gt;="&amp;$A255,'Urlaubsanträge'!$E$2:$E$201,"Genehmigt",'Urlaubsanträge'!$G$2:$G$201,Einstellungen!$D$3))</f>
        <v/>
      </c>
      <c r="G255" s="29">
        <f>IF($A255="","",COUNTIFS('Urlaubsanträge'!$B$2:$B$201,"&lt;&gt;",'Urlaubsanträge'!$C$2:$C$201,"&lt;="&amp;$A255,'Urlaubsanträge'!$D$2:$D$201,"&gt;="&amp;$A255,'Urlaubsanträge'!$E$2:$E$201,"Genehmigt",'Urlaubsanträge'!$G$2:$G$201,Einstellungen!$D$4))</f>
        <v/>
      </c>
      <c r="H255" s="29">
        <f>IF($A255="","",COUNTIFS('Urlaubsanträge'!$B$2:$B$201,"&lt;&gt;",'Urlaubsanträge'!$C$2:$C$201,"&lt;="&amp;$A255,'Urlaubsanträge'!$D$2:$D$201,"&gt;="&amp;$A255,'Urlaubsanträge'!$E$2:$E$201,"Genehmigt",'Urlaubsanträge'!$G$2:$G$201,Einstellungen!$D$5))</f>
        <v/>
      </c>
      <c r="I255" s="18">
        <f>IF($A255="","",IF(OR(E255&gt;Einstellungen!$B$5,F255&gt;Einstellungen!$B$6,G255&gt;Einstellungen!$B$7,H255&gt;Einstellungen!$B$8),"Grenzwert überschritten",""))</f>
        <v/>
      </c>
    </row>
    <row r="256">
      <c r="A256" s="34">
        <f>IF(OR(Einstellungen!$B$2="",Einstellungen!$B$3=""),"",IF(ROW()-5&lt;=Einstellungen!$B$3-Einstellungen!$B$2+1,Einstellungen!$B$2+ROW()-6,""))</f>
        <v/>
      </c>
      <c r="B256" s="22">
        <f>IF(A256="","",CHOOSE(WEEKDAY(A256,2),"Montag","Dienstag","Mittwoch","Donnerstag","Freitag","Samstag","Sonntag"))</f>
        <v/>
      </c>
      <c r="C256" s="29">
        <f>IF($A256="","",COUNTIFS('Urlaubsanträge'!$B$2:$B$201,"&lt;&gt;",'Urlaubsanträge'!$C$2:$C$201,"&lt;="&amp;$A256,'Urlaubsanträge'!$D$2:$D$201,"&gt;="&amp;$A256,'Urlaubsanträge'!$E$2:$E$201,"Genehmigt"))</f>
        <v/>
      </c>
      <c r="D256" s="29">
        <f>IF($A256="","",COUNTIFS('Urlaubsanträge'!$B$2:$B$201,"&lt;&gt;",'Urlaubsanträge'!$C$2:$C$201,"&lt;="&amp;$A256,'Urlaubsanträge'!$D$2:$D$201,"&gt;="&amp;$A256,'Urlaubsanträge'!$E$2:$E$201,"Beantragt"))</f>
        <v/>
      </c>
      <c r="E256" s="29">
        <f>IF($A256="","",COUNTIFS('Urlaubsanträge'!$B$2:$B$201,"&lt;&gt;",'Urlaubsanträge'!$C$2:$C$201,"&lt;="&amp;$A256,'Urlaubsanträge'!$D$2:$D$201,"&gt;="&amp;$A256,'Urlaubsanträge'!$E$2:$E$201,"Genehmigt",'Urlaubsanträge'!$G$2:$G$201,Einstellungen!$D$2))</f>
        <v/>
      </c>
      <c r="F256" s="29">
        <f>IF($A256="","",COUNTIFS('Urlaubsanträge'!$B$2:$B$201,"&lt;&gt;",'Urlaubsanträge'!$C$2:$C$201,"&lt;="&amp;$A256,'Urlaubsanträge'!$D$2:$D$201,"&gt;="&amp;$A256,'Urlaubsanträge'!$E$2:$E$201,"Genehmigt",'Urlaubsanträge'!$G$2:$G$201,Einstellungen!$D$3))</f>
        <v/>
      </c>
      <c r="G256" s="29">
        <f>IF($A256="","",COUNTIFS('Urlaubsanträge'!$B$2:$B$201,"&lt;&gt;",'Urlaubsanträge'!$C$2:$C$201,"&lt;="&amp;$A256,'Urlaubsanträge'!$D$2:$D$201,"&gt;="&amp;$A256,'Urlaubsanträge'!$E$2:$E$201,"Genehmigt",'Urlaubsanträge'!$G$2:$G$201,Einstellungen!$D$4))</f>
        <v/>
      </c>
      <c r="H256" s="29">
        <f>IF($A256="","",COUNTIFS('Urlaubsanträge'!$B$2:$B$201,"&lt;&gt;",'Urlaubsanträge'!$C$2:$C$201,"&lt;="&amp;$A256,'Urlaubsanträge'!$D$2:$D$201,"&gt;="&amp;$A256,'Urlaubsanträge'!$E$2:$E$201,"Genehmigt",'Urlaubsanträge'!$G$2:$G$201,Einstellungen!$D$5))</f>
        <v/>
      </c>
      <c r="I256" s="18">
        <f>IF($A256="","",IF(OR(E256&gt;Einstellungen!$B$5,F256&gt;Einstellungen!$B$6,G256&gt;Einstellungen!$B$7,H256&gt;Einstellungen!$B$8),"Grenzwert überschritten",""))</f>
        <v/>
      </c>
    </row>
    <row r="257">
      <c r="A257" s="34">
        <f>IF(OR(Einstellungen!$B$2="",Einstellungen!$B$3=""),"",IF(ROW()-5&lt;=Einstellungen!$B$3-Einstellungen!$B$2+1,Einstellungen!$B$2+ROW()-6,""))</f>
        <v/>
      </c>
      <c r="B257" s="22">
        <f>IF(A257="","",CHOOSE(WEEKDAY(A257,2),"Montag","Dienstag","Mittwoch","Donnerstag","Freitag","Samstag","Sonntag"))</f>
        <v/>
      </c>
      <c r="C257" s="29">
        <f>IF($A257="","",COUNTIFS('Urlaubsanträge'!$B$2:$B$201,"&lt;&gt;",'Urlaubsanträge'!$C$2:$C$201,"&lt;="&amp;$A257,'Urlaubsanträge'!$D$2:$D$201,"&gt;="&amp;$A257,'Urlaubsanträge'!$E$2:$E$201,"Genehmigt"))</f>
        <v/>
      </c>
      <c r="D257" s="29">
        <f>IF($A257="","",COUNTIFS('Urlaubsanträge'!$B$2:$B$201,"&lt;&gt;",'Urlaubsanträge'!$C$2:$C$201,"&lt;="&amp;$A257,'Urlaubsanträge'!$D$2:$D$201,"&gt;="&amp;$A257,'Urlaubsanträge'!$E$2:$E$201,"Beantragt"))</f>
        <v/>
      </c>
      <c r="E257" s="29">
        <f>IF($A257="","",COUNTIFS('Urlaubsanträge'!$B$2:$B$201,"&lt;&gt;",'Urlaubsanträge'!$C$2:$C$201,"&lt;="&amp;$A257,'Urlaubsanträge'!$D$2:$D$201,"&gt;="&amp;$A257,'Urlaubsanträge'!$E$2:$E$201,"Genehmigt",'Urlaubsanträge'!$G$2:$G$201,Einstellungen!$D$2))</f>
        <v/>
      </c>
      <c r="F257" s="29">
        <f>IF($A257="","",COUNTIFS('Urlaubsanträge'!$B$2:$B$201,"&lt;&gt;",'Urlaubsanträge'!$C$2:$C$201,"&lt;="&amp;$A257,'Urlaubsanträge'!$D$2:$D$201,"&gt;="&amp;$A257,'Urlaubsanträge'!$E$2:$E$201,"Genehmigt",'Urlaubsanträge'!$G$2:$G$201,Einstellungen!$D$3))</f>
        <v/>
      </c>
      <c r="G257" s="29">
        <f>IF($A257="","",COUNTIFS('Urlaubsanträge'!$B$2:$B$201,"&lt;&gt;",'Urlaubsanträge'!$C$2:$C$201,"&lt;="&amp;$A257,'Urlaubsanträge'!$D$2:$D$201,"&gt;="&amp;$A257,'Urlaubsanträge'!$E$2:$E$201,"Genehmigt",'Urlaubsanträge'!$G$2:$G$201,Einstellungen!$D$4))</f>
        <v/>
      </c>
      <c r="H257" s="29">
        <f>IF($A257="","",COUNTIFS('Urlaubsanträge'!$B$2:$B$201,"&lt;&gt;",'Urlaubsanträge'!$C$2:$C$201,"&lt;="&amp;$A257,'Urlaubsanträge'!$D$2:$D$201,"&gt;="&amp;$A257,'Urlaubsanträge'!$E$2:$E$201,"Genehmigt",'Urlaubsanträge'!$G$2:$G$201,Einstellungen!$D$5))</f>
        <v/>
      </c>
      <c r="I257" s="18">
        <f>IF($A257="","",IF(OR(E257&gt;Einstellungen!$B$5,F257&gt;Einstellungen!$B$6,G257&gt;Einstellungen!$B$7,H257&gt;Einstellungen!$B$8),"Grenzwert überschritten",""))</f>
        <v/>
      </c>
    </row>
    <row r="258">
      <c r="A258" s="34">
        <f>IF(OR(Einstellungen!$B$2="",Einstellungen!$B$3=""),"",IF(ROW()-5&lt;=Einstellungen!$B$3-Einstellungen!$B$2+1,Einstellungen!$B$2+ROW()-6,""))</f>
        <v/>
      </c>
      <c r="B258" s="22">
        <f>IF(A258="","",CHOOSE(WEEKDAY(A258,2),"Montag","Dienstag","Mittwoch","Donnerstag","Freitag","Samstag","Sonntag"))</f>
        <v/>
      </c>
      <c r="C258" s="29">
        <f>IF($A258="","",COUNTIFS('Urlaubsanträge'!$B$2:$B$201,"&lt;&gt;",'Urlaubsanträge'!$C$2:$C$201,"&lt;="&amp;$A258,'Urlaubsanträge'!$D$2:$D$201,"&gt;="&amp;$A258,'Urlaubsanträge'!$E$2:$E$201,"Genehmigt"))</f>
        <v/>
      </c>
      <c r="D258" s="29">
        <f>IF($A258="","",COUNTIFS('Urlaubsanträge'!$B$2:$B$201,"&lt;&gt;",'Urlaubsanträge'!$C$2:$C$201,"&lt;="&amp;$A258,'Urlaubsanträge'!$D$2:$D$201,"&gt;="&amp;$A258,'Urlaubsanträge'!$E$2:$E$201,"Beantragt"))</f>
        <v/>
      </c>
      <c r="E258" s="29">
        <f>IF($A258="","",COUNTIFS('Urlaubsanträge'!$B$2:$B$201,"&lt;&gt;",'Urlaubsanträge'!$C$2:$C$201,"&lt;="&amp;$A258,'Urlaubsanträge'!$D$2:$D$201,"&gt;="&amp;$A258,'Urlaubsanträge'!$E$2:$E$201,"Genehmigt",'Urlaubsanträge'!$G$2:$G$201,Einstellungen!$D$2))</f>
        <v/>
      </c>
      <c r="F258" s="29">
        <f>IF($A258="","",COUNTIFS('Urlaubsanträge'!$B$2:$B$201,"&lt;&gt;",'Urlaubsanträge'!$C$2:$C$201,"&lt;="&amp;$A258,'Urlaubsanträge'!$D$2:$D$201,"&gt;="&amp;$A258,'Urlaubsanträge'!$E$2:$E$201,"Genehmigt",'Urlaubsanträge'!$G$2:$G$201,Einstellungen!$D$3))</f>
        <v/>
      </c>
      <c r="G258" s="29">
        <f>IF($A258="","",COUNTIFS('Urlaubsanträge'!$B$2:$B$201,"&lt;&gt;",'Urlaubsanträge'!$C$2:$C$201,"&lt;="&amp;$A258,'Urlaubsanträge'!$D$2:$D$201,"&gt;="&amp;$A258,'Urlaubsanträge'!$E$2:$E$201,"Genehmigt",'Urlaubsanträge'!$G$2:$G$201,Einstellungen!$D$4))</f>
        <v/>
      </c>
      <c r="H258" s="29">
        <f>IF($A258="","",COUNTIFS('Urlaubsanträge'!$B$2:$B$201,"&lt;&gt;",'Urlaubsanträge'!$C$2:$C$201,"&lt;="&amp;$A258,'Urlaubsanträge'!$D$2:$D$201,"&gt;="&amp;$A258,'Urlaubsanträge'!$E$2:$E$201,"Genehmigt",'Urlaubsanträge'!$G$2:$G$201,Einstellungen!$D$5))</f>
        <v/>
      </c>
      <c r="I258" s="18">
        <f>IF($A258="","",IF(OR(E258&gt;Einstellungen!$B$5,F258&gt;Einstellungen!$B$6,G258&gt;Einstellungen!$B$7,H258&gt;Einstellungen!$B$8),"Grenzwert überschritten",""))</f>
        <v/>
      </c>
    </row>
    <row r="259">
      <c r="A259" s="34">
        <f>IF(OR(Einstellungen!$B$2="",Einstellungen!$B$3=""),"",IF(ROW()-5&lt;=Einstellungen!$B$3-Einstellungen!$B$2+1,Einstellungen!$B$2+ROW()-6,""))</f>
        <v/>
      </c>
      <c r="B259" s="22">
        <f>IF(A259="","",CHOOSE(WEEKDAY(A259,2),"Montag","Dienstag","Mittwoch","Donnerstag","Freitag","Samstag","Sonntag"))</f>
        <v/>
      </c>
      <c r="C259" s="29">
        <f>IF($A259="","",COUNTIFS('Urlaubsanträge'!$B$2:$B$201,"&lt;&gt;",'Urlaubsanträge'!$C$2:$C$201,"&lt;="&amp;$A259,'Urlaubsanträge'!$D$2:$D$201,"&gt;="&amp;$A259,'Urlaubsanträge'!$E$2:$E$201,"Genehmigt"))</f>
        <v/>
      </c>
      <c r="D259" s="29">
        <f>IF($A259="","",COUNTIFS('Urlaubsanträge'!$B$2:$B$201,"&lt;&gt;",'Urlaubsanträge'!$C$2:$C$201,"&lt;="&amp;$A259,'Urlaubsanträge'!$D$2:$D$201,"&gt;="&amp;$A259,'Urlaubsanträge'!$E$2:$E$201,"Beantragt"))</f>
        <v/>
      </c>
      <c r="E259" s="29">
        <f>IF($A259="","",COUNTIFS('Urlaubsanträge'!$B$2:$B$201,"&lt;&gt;",'Urlaubsanträge'!$C$2:$C$201,"&lt;="&amp;$A259,'Urlaubsanträge'!$D$2:$D$201,"&gt;="&amp;$A259,'Urlaubsanträge'!$E$2:$E$201,"Genehmigt",'Urlaubsanträge'!$G$2:$G$201,Einstellungen!$D$2))</f>
        <v/>
      </c>
      <c r="F259" s="29">
        <f>IF($A259="","",COUNTIFS('Urlaubsanträge'!$B$2:$B$201,"&lt;&gt;",'Urlaubsanträge'!$C$2:$C$201,"&lt;="&amp;$A259,'Urlaubsanträge'!$D$2:$D$201,"&gt;="&amp;$A259,'Urlaubsanträge'!$E$2:$E$201,"Genehmigt",'Urlaubsanträge'!$G$2:$G$201,Einstellungen!$D$3))</f>
        <v/>
      </c>
      <c r="G259" s="29">
        <f>IF($A259="","",COUNTIFS('Urlaubsanträge'!$B$2:$B$201,"&lt;&gt;",'Urlaubsanträge'!$C$2:$C$201,"&lt;="&amp;$A259,'Urlaubsanträge'!$D$2:$D$201,"&gt;="&amp;$A259,'Urlaubsanträge'!$E$2:$E$201,"Genehmigt",'Urlaubsanträge'!$G$2:$G$201,Einstellungen!$D$4))</f>
        <v/>
      </c>
      <c r="H259" s="29">
        <f>IF($A259="","",COUNTIFS('Urlaubsanträge'!$B$2:$B$201,"&lt;&gt;",'Urlaubsanträge'!$C$2:$C$201,"&lt;="&amp;$A259,'Urlaubsanträge'!$D$2:$D$201,"&gt;="&amp;$A259,'Urlaubsanträge'!$E$2:$E$201,"Genehmigt",'Urlaubsanträge'!$G$2:$G$201,Einstellungen!$D$5))</f>
        <v/>
      </c>
      <c r="I259" s="18">
        <f>IF($A259="","",IF(OR(E259&gt;Einstellungen!$B$5,F259&gt;Einstellungen!$B$6,G259&gt;Einstellungen!$B$7,H259&gt;Einstellungen!$B$8),"Grenzwert überschritten",""))</f>
        <v/>
      </c>
    </row>
    <row r="260">
      <c r="A260" s="34">
        <f>IF(OR(Einstellungen!$B$2="",Einstellungen!$B$3=""),"",IF(ROW()-5&lt;=Einstellungen!$B$3-Einstellungen!$B$2+1,Einstellungen!$B$2+ROW()-6,""))</f>
        <v/>
      </c>
      <c r="B260" s="22">
        <f>IF(A260="","",CHOOSE(WEEKDAY(A260,2),"Montag","Dienstag","Mittwoch","Donnerstag","Freitag","Samstag","Sonntag"))</f>
        <v/>
      </c>
      <c r="C260" s="29">
        <f>IF($A260="","",COUNTIFS('Urlaubsanträge'!$B$2:$B$201,"&lt;&gt;",'Urlaubsanträge'!$C$2:$C$201,"&lt;="&amp;$A260,'Urlaubsanträge'!$D$2:$D$201,"&gt;="&amp;$A260,'Urlaubsanträge'!$E$2:$E$201,"Genehmigt"))</f>
        <v/>
      </c>
      <c r="D260" s="29">
        <f>IF($A260="","",COUNTIFS('Urlaubsanträge'!$B$2:$B$201,"&lt;&gt;",'Urlaubsanträge'!$C$2:$C$201,"&lt;="&amp;$A260,'Urlaubsanträge'!$D$2:$D$201,"&gt;="&amp;$A260,'Urlaubsanträge'!$E$2:$E$201,"Beantragt"))</f>
        <v/>
      </c>
      <c r="E260" s="29">
        <f>IF($A260="","",COUNTIFS('Urlaubsanträge'!$B$2:$B$201,"&lt;&gt;",'Urlaubsanträge'!$C$2:$C$201,"&lt;="&amp;$A260,'Urlaubsanträge'!$D$2:$D$201,"&gt;="&amp;$A260,'Urlaubsanträge'!$E$2:$E$201,"Genehmigt",'Urlaubsanträge'!$G$2:$G$201,Einstellungen!$D$2))</f>
        <v/>
      </c>
      <c r="F260" s="29">
        <f>IF($A260="","",COUNTIFS('Urlaubsanträge'!$B$2:$B$201,"&lt;&gt;",'Urlaubsanträge'!$C$2:$C$201,"&lt;="&amp;$A260,'Urlaubsanträge'!$D$2:$D$201,"&gt;="&amp;$A260,'Urlaubsanträge'!$E$2:$E$201,"Genehmigt",'Urlaubsanträge'!$G$2:$G$201,Einstellungen!$D$3))</f>
        <v/>
      </c>
      <c r="G260" s="29">
        <f>IF($A260="","",COUNTIFS('Urlaubsanträge'!$B$2:$B$201,"&lt;&gt;",'Urlaubsanträge'!$C$2:$C$201,"&lt;="&amp;$A260,'Urlaubsanträge'!$D$2:$D$201,"&gt;="&amp;$A260,'Urlaubsanträge'!$E$2:$E$201,"Genehmigt",'Urlaubsanträge'!$G$2:$G$201,Einstellungen!$D$4))</f>
        <v/>
      </c>
      <c r="H260" s="29">
        <f>IF($A260="","",COUNTIFS('Urlaubsanträge'!$B$2:$B$201,"&lt;&gt;",'Urlaubsanträge'!$C$2:$C$201,"&lt;="&amp;$A260,'Urlaubsanträge'!$D$2:$D$201,"&gt;="&amp;$A260,'Urlaubsanträge'!$E$2:$E$201,"Genehmigt",'Urlaubsanträge'!$G$2:$G$201,Einstellungen!$D$5))</f>
        <v/>
      </c>
      <c r="I260" s="18">
        <f>IF($A260="","",IF(OR(E260&gt;Einstellungen!$B$5,F260&gt;Einstellungen!$B$6,G260&gt;Einstellungen!$B$7,H260&gt;Einstellungen!$B$8),"Grenzwert überschritten",""))</f>
        <v/>
      </c>
    </row>
    <row r="261">
      <c r="A261" s="34">
        <f>IF(OR(Einstellungen!$B$2="",Einstellungen!$B$3=""),"",IF(ROW()-5&lt;=Einstellungen!$B$3-Einstellungen!$B$2+1,Einstellungen!$B$2+ROW()-6,""))</f>
        <v/>
      </c>
      <c r="B261" s="22">
        <f>IF(A261="","",CHOOSE(WEEKDAY(A261,2),"Montag","Dienstag","Mittwoch","Donnerstag","Freitag","Samstag","Sonntag"))</f>
        <v/>
      </c>
      <c r="C261" s="29">
        <f>IF($A261="","",COUNTIFS('Urlaubsanträge'!$B$2:$B$201,"&lt;&gt;",'Urlaubsanträge'!$C$2:$C$201,"&lt;="&amp;$A261,'Urlaubsanträge'!$D$2:$D$201,"&gt;="&amp;$A261,'Urlaubsanträge'!$E$2:$E$201,"Genehmigt"))</f>
        <v/>
      </c>
      <c r="D261" s="29">
        <f>IF($A261="","",COUNTIFS('Urlaubsanträge'!$B$2:$B$201,"&lt;&gt;",'Urlaubsanträge'!$C$2:$C$201,"&lt;="&amp;$A261,'Urlaubsanträge'!$D$2:$D$201,"&gt;="&amp;$A261,'Urlaubsanträge'!$E$2:$E$201,"Beantragt"))</f>
        <v/>
      </c>
      <c r="E261" s="29">
        <f>IF($A261="","",COUNTIFS('Urlaubsanträge'!$B$2:$B$201,"&lt;&gt;",'Urlaubsanträge'!$C$2:$C$201,"&lt;="&amp;$A261,'Urlaubsanträge'!$D$2:$D$201,"&gt;="&amp;$A261,'Urlaubsanträge'!$E$2:$E$201,"Genehmigt",'Urlaubsanträge'!$G$2:$G$201,Einstellungen!$D$2))</f>
        <v/>
      </c>
      <c r="F261" s="29">
        <f>IF($A261="","",COUNTIFS('Urlaubsanträge'!$B$2:$B$201,"&lt;&gt;",'Urlaubsanträge'!$C$2:$C$201,"&lt;="&amp;$A261,'Urlaubsanträge'!$D$2:$D$201,"&gt;="&amp;$A261,'Urlaubsanträge'!$E$2:$E$201,"Genehmigt",'Urlaubsanträge'!$G$2:$G$201,Einstellungen!$D$3))</f>
        <v/>
      </c>
      <c r="G261" s="29">
        <f>IF($A261="","",COUNTIFS('Urlaubsanträge'!$B$2:$B$201,"&lt;&gt;",'Urlaubsanträge'!$C$2:$C$201,"&lt;="&amp;$A261,'Urlaubsanträge'!$D$2:$D$201,"&gt;="&amp;$A261,'Urlaubsanträge'!$E$2:$E$201,"Genehmigt",'Urlaubsanträge'!$G$2:$G$201,Einstellungen!$D$4))</f>
        <v/>
      </c>
      <c r="H261" s="29">
        <f>IF($A261="","",COUNTIFS('Urlaubsanträge'!$B$2:$B$201,"&lt;&gt;",'Urlaubsanträge'!$C$2:$C$201,"&lt;="&amp;$A261,'Urlaubsanträge'!$D$2:$D$201,"&gt;="&amp;$A261,'Urlaubsanträge'!$E$2:$E$201,"Genehmigt",'Urlaubsanträge'!$G$2:$G$201,Einstellungen!$D$5))</f>
        <v/>
      </c>
      <c r="I261" s="18">
        <f>IF($A261="","",IF(OR(E261&gt;Einstellungen!$B$5,F261&gt;Einstellungen!$B$6,G261&gt;Einstellungen!$B$7,H261&gt;Einstellungen!$B$8),"Grenzwert überschritten",""))</f>
        <v/>
      </c>
    </row>
    <row r="262">
      <c r="A262" s="34">
        <f>IF(OR(Einstellungen!$B$2="",Einstellungen!$B$3=""),"",IF(ROW()-5&lt;=Einstellungen!$B$3-Einstellungen!$B$2+1,Einstellungen!$B$2+ROW()-6,""))</f>
        <v/>
      </c>
      <c r="B262" s="22">
        <f>IF(A262="","",CHOOSE(WEEKDAY(A262,2),"Montag","Dienstag","Mittwoch","Donnerstag","Freitag","Samstag","Sonntag"))</f>
        <v/>
      </c>
      <c r="C262" s="29">
        <f>IF($A262="","",COUNTIFS('Urlaubsanträge'!$B$2:$B$201,"&lt;&gt;",'Urlaubsanträge'!$C$2:$C$201,"&lt;="&amp;$A262,'Urlaubsanträge'!$D$2:$D$201,"&gt;="&amp;$A262,'Urlaubsanträge'!$E$2:$E$201,"Genehmigt"))</f>
        <v/>
      </c>
      <c r="D262" s="29">
        <f>IF($A262="","",COUNTIFS('Urlaubsanträge'!$B$2:$B$201,"&lt;&gt;",'Urlaubsanträge'!$C$2:$C$201,"&lt;="&amp;$A262,'Urlaubsanträge'!$D$2:$D$201,"&gt;="&amp;$A262,'Urlaubsanträge'!$E$2:$E$201,"Beantragt"))</f>
        <v/>
      </c>
      <c r="E262" s="29">
        <f>IF($A262="","",COUNTIFS('Urlaubsanträge'!$B$2:$B$201,"&lt;&gt;",'Urlaubsanträge'!$C$2:$C$201,"&lt;="&amp;$A262,'Urlaubsanträge'!$D$2:$D$201,"&gt;="&amp;$A262,'Urlaubsanträge'!$E$2:$E$201,"Genehmigt",'Urlaubsanträge'!$G$2:$G$201,Einstellungen!$D$2))</f>
        <v/>
      </c>
      <c r="F262" s="29">
        <f>IF($A262="","",COUNTIFS('Urlaubsanträge'!$B$2:$B$201,"&lt;&gt;",'Urlaubsanträge'!$C$2:$C$201,"&lt;="&amp;$A262,'Urlaubsanträge'!$D$2:$D$201,"&gt;="&amp;$A262,'Urlaubsanträge'!$E$2:$E$201,"Genehmigt",'Urlaubsanträge'!$G$2:$G$201,Einstellungen!$D$3))</f>
        <v/>
      </c>
      <c r="G262" s="29">
        <f>IF($A262="","",COUNTIFS('Urlaubsanträge'!$B$2:$B$201,"&lt;&gt;",'Urlaubsanträge'!$C$2:$C$201,"&lt;="&amp;$A262,'Urlaubsanträge'!$D$2:$D$201,"&gt;="&amp;$A262,'Urlaubsanträge'!$E$2:$E$201,"Genehmigt",'Urlaubsanträge'!$G$2:$G$201,Einstellungen!$D$4))</f>
        <v/>
      </c>
      <c r="H262" s="29">
        <f>IF($A262="","",COUNTIFS('Urlaubsanträge'!$B$2:$B$201,"&lt;&gt;",'Urlaubsanträge'!$C$2:$C$201,"&lt;="&amp;$A262,'Urlaubsanträge'!$D$2:$D$201,"&gt;="&amp;$A262,'Urlaubsanträge'!$E$2:$E$201,"Genehmigt",'Urlaubsanträge'!$G$2:$G$201,Einstellungen!$D$5))</f>
        <v/>
      </c>
      <c r="I262" s="18">
        <f>IF($A262="","",IF(OR(E262&gt;Einstellungen!$B$5,F262&gt;Einstellungen!$B$6,G262&gt;Einstellungen!$B$7,H262&gt;Einstellungen!$B$8),"Grenzwert überschritten",""))</f>
        <v/>
      </c>
    </row>
    <row r="263">
      <c r="A263" s="34">
        <f>IF(OR(Einstellungen!$B$2="",Einstellungen!$B$3=""),"",IF(ROW()-5&lt;=Einstellungen!$B$3-Einstellungen!$B$2+1,Einstellungen!$B$2+ROW()-6,""))</f>
        <v/>
      </c>
      <c r="B263" s="22">
        <f>IF(A263="","",CHOOSE(WEEKDAY(A263,2),"Montag","Dienstag","Mittwoch","Donnerstag","Freitag","Samstag","Sonntag"))</f>
        <v/>
      </c>
      <c r="C263" s="29">
        <f>IF($A263="","",COUNTIFS('Urlaubsanträge'!$B$2:$B$201,"&lt;&gt;",'Urlaubsanträge'!$C$2:$C$201,"&lt;="&amp;$A263,'Urlaubsanträge'!$D$2:$D$201,"&gt;="&amp;$A263,'Urlaubsanträge'!$E$2:$E$201,"Genehmigt"))</f>
        <v/>
      </c>
      <c r="D263" s="29">
        <f>IF($A263="","",COUNTIFS('Urlaubsanträge'!$B$2:$B$201,"&lt;&gt;",'Urlaubsanträge'!$C$2:$C$201,"&lt;="&amp;$A263,'Urlaubsanträge'!$D$2:$D$201,"&gt;="&amp;$A263,'Urlaubsanträge'!$E$2:$E$201,"Beantragt"))</f>
        <v/>
      </c>
      <c r="E263" s="29">
        <f>IF($A263="","",COUNTIFS('Urlaubsanträge'!$B$2:$B$201,"&lt;&gt;",'Urlaubsanträge'!$C$2:$C$201,"&lt;="&amp;$A263,'Urlaubsanträge'!$D$2:$D$201,"&gt;="&amp;$A263,'Urlaubsanträge'!$E$2:$E$201,"Genehmigt",'Urlaubsanträge'!$G$2:$G$201,Einstellungen!$D$2))</f>
        <v/>
      </c>
      <c r="F263" s="29">
        <f>IF($A263="","",COUNTIFS('Urlaubsanträge'!$B$2:$B$201,"&lt;&gt;",'Urlaubsanträge'!$C$2:$C$201,"&lt;="&amp;$A263,'Urlaubsanträge'!$D$2:$D$201,"&gt;="&amp;$A263,'Urlaubsanträge'!$E$2:$E$201,"Genehmigt",'Urlaubsanträge'!$G$2:$G$201,Einstellungen!$D$3))</f>
        <v/>
      </c>
      <c r="G263" s="29">
        <f>IF($A263="","",COUNTIFS('Urlaubsanträge'!$B$2:$B$201,"&lt;&gt;",'Urlaubsanträge'!$C$2:$C$201,"&lt;="&amp;$A263,'Urlaubsanträge'!$D$2:$D$201,"&gt;="&amp;$A263,'Urlaubsanträge'!$E$2:$E$201,"Genehmigt",'Urlaubsanträge'!$G$2:$G$201,Einstellungen!$D$4))</f>
        <v/>
      </c>
      <c r="H263" s="29">
        <f>IF($A263="","",COUNTIFS('Urlaubsanträge'!$B$2:$B$201,"&lt;&gt;",'Urlaubsanträge'!$C$2:$C$201,"&lt;="&amp;$A263,'Urlaubsanträge'!$D$2:$D$201,"&gt;="&amp;$A263,'Urlaubsanträge'!$E$2:$E$201,"Genehmigt",'Urlaubsanträge'!$G$2:$G$201,Einstellungen!$D$5))</f>
        <v/>
      </c>
      <c r="I263" s="18">
        <f>IF($A263="","",IF(OR(E263&gt;Einstellungen!$B$5,F263&gt;Einstellungen!$B$6,G263&gt;Einstellungen!$B$7,H263&gt;Einstellungen!$B$8),"Grenzwert überschritten",""))</f>
        <v/>
      </c>
    </row>
    <row r="264">
      <c r="A264" s="34">
        <f>IF(OR(Einstellungen!$B$2="",Einstellungen!$B$3=""),"",IF(ROW()-5&lt;=Einstellungen!$B$3-Einstellungen!$B$2+1,Einstellungen!$B$2+ROW()-6,""))</f>
        <v/>
      </c>
      <c r="B264" s="22">
        <f>IF(A264="","",CHOOSE(WEEKDAY(A264,2),"Montag","Dienstag","Mittwoch","Donnerstag","Freitag","Samstag","Sonntag"))</f>
        <v/>
      </c>
      <c r="C264" s="29">
        <f>IF($A264="","",COUNTIFS('Urlaubsanträge'!$B$2:$B$201,"&lt;&gt;",'Urlaubsanträge'!$C$2:$C$201,"&lt;="&amp;$A264,'Urlaubsanträge'!$D$2:$D$201,"&gt;="&amp;$A264,'Urlaubsanträge'!$E$2:$E$201,"Genehmigt"))</f>
        <v/>
      </c>
      <c r="D264" s="29">
        <f>IF($A264="","",COUNTIFS('Urlaubsanträge'!$B$2:$B$201,"&lt;&gt;",'Urlaubsanträge'!$C$2:$C$201,"&lt;="&amp;$A264,'Urlaubsanträge'!$D$2:$D$201,"&gt;="&amp;$A264,'Urlaubsanträge'!$E$2:$E$201,"Beantragt"))</f>
        <v/>
      </c>
      <c r="E264" s="29">
        <f>IF($A264="","",COUNTIFS('Urlaubsanträge'!$B$2:$B$201,"&lt;&gt;",'Urlaubsanträge'!$C$2:$C$201,"&lt;="&amp;$A264,'Urlaubsanträge'!$D$2:$D$201,"&gt;="&amp;$A264,'Urlaubsanträge'!$E$2:$E$201,"Genehmigt",'Urlaubsanträge'!$G$2:$G$201,Einstellungen!$D$2))</f>
        <v/>
      </c>
      <c r="F264" s="29">
        <f>IF($A264="","",COUNTIFS('Urlaubsanträge'!$B$2:$B$201,"&lt;&gt;",'Urlaubsanträge'!$C$2:$C$201,"&lt;="&amp;$A264,'Urlaubsanträge'!$D$2:$D$201,"&gt;="&amp;$A264,'Urlaubsanträge'!$E$2:$E$201,"Genehmigt",'Urlaubsanträge'!$G$2:$G$201,Einstellungen!$D$3))</f>
        <v/>
      </c>
      <c r="G264" s="29">
        <f>IF($A264="","",COUNTIFS('Urlaubsanträge'!$B$2:$B$201,"&lt;&gt;",'Urlaubsanträge'!$C$2:$C$201,"&lt;="&amp;$A264,'Urlaubsanträge'!$D$2:$D$201,"&gt;="&amp;$A264,'Urlaubsanträge'!$E$2:$E$201,"Genehmigt",'Urlaubsanträge'!$G$2:$G$201,Einstellungen!$D$4))</f>
        <v/>
      </c>
      <c r="H264" s="29">
        <f>IF($A264="","",COUNTIFS('Urlaubsanträge'!$B$2:$B$201,"&lt;&gt;",'Urlaubsanträge'!$C$2:$C$201,"&lt;="&amp;$A264,'Urlaubsanträge'!$D$2:$D$201,"&gt;="&amp;$A264,'Urlaubsanträge'!$E$2:$E$201,"Genehmigt",'Urlaubsanträge'!$G$2:$G$201,Einstellungen!$D$5))</f>
        <v/>
      </c>
      <c r="I264" s="18">
        <f>IF($A264="","",IF(OR(E264&gt;Einstellungen!$B$5,F264&gt;Einstellungen!$B$6,G264&gt;Einstellungen!$B$7,H264&gt;Einstellungen!$B$8),"Grenzwert überschritten",""))</f>
        <v/>
      </c>
    </row>
    <row r="265">
      <c r="A265" s="34">
        <f>IF(OR(Einstellungen!$B$2="",Einstellungen!$B$3=""),"",IF(ROW()-5&lt;=Einstellungen!$B$3-Einstellungen!$B$2+1,Einstellungen!$B$2+ROW()-6,""))</f>
        <v/>
      </c>
      <c r="B265" s="22">
        <f>IF(A265="","",CHOOSE(WEEKDAY(A265,2),"Montag","Dienstag","Mittwoch","Donnerstag","Freitag","Samstag","Sonntag"))</f>
        <v/>
      </c>
      <c r="C265" s="29">
        <f>IF($A265="","",COUNTIFS('Urlaubsanträge'!$B$2:$B$201,"&lt;&gt;",'Urlaubsanträge'!$C$2:$C$201,"&lt;="&amp;$A265,'Urlaubsanträge'!$D$2:$D$201,"&gt;="&amp;$A265,'Urlaubsanträge'!$E$2:$E$201,"Genehmigt"))</f>
        <v/>
      </c>
      <c r="D265" s="29">
        <f>IF($A265="","",COUNTIFS('Urlaubsanträge'!$B$2:$B$201,"&lt;&gt;",'Urlaubsanträge'!$C$2:$C$201,"&lt;="&amp;$A265,'Urlaubsanträge'!$D$2:$D$201,"&gt;="&amp;$A265,'Urlaubsanträge'!$E$2:$E$201,"Beantragt"))</f>
        <v/>
      </c>
      <c r="E265" s="29">
        <f>IF($A265="","",COUNTIFS('Urlaubsanträge'!$B$2:$B$201,"&lt;&gt;",'Urlaubsanträge'!$C$2:$C$201,"&lt;="&amp;$A265,'Urlaubsanträge'!$D$2:$D$201,"&gt;="&amp;$A265,'Urlaubsanträge'!$E$2:$E$201,"Genehmigt",'Urlaubsanträge'!$G$2:$G$201,Einstellungen!$D$2))</f>
        <v/>
      </c>
      <c r="F265" s="29">
        <f>IF($A265="","",COUNTIFS('Urlaubsanträge'!$B$2:$B$201,"&lt;&gt;",'Urlaubsanträge'!$C$2:$C$201,"&lt;="&amp;$A265,'Urlaubsanträge'!$D$2:$D$201,"&gt;="&amp;$A265,'Urlaubsanträge'!$E$2:$E$201,"Genehmigt",'Urlaubsanträge'!$G$2:$G$201,Einstellungen!$D$3))</f>
        <v/>
      </c>
      <c r="G265" s="29">
        <f>IF($A265="","",COUNTIFS('Urlaubsanträge'!$B$2:$B$201,"&lt;&gt;",'Urlaubsanträge'!$C$2:$C$201,"&lt;="&amp;$A265,'Urlaubsanträge'!$D$2:$D$201,"&gt;="&amp;$A265,'Urlaubsanträge'!$E$2:$E$201,"Genehmigt",'Urlaubsanträge'!$G$2:$G$201,Einstellungen!$D$4))</f>
        <v/>
      </c>
      <c r="H265" s="29">
        <f>IF($A265="","",COUNTIFS('Urlaubsanträge'!$B$2:$B$201,"&lt;&gt;",'Urlaubsanträge'!$C$2:$C$201,"&lt;="&amp;$A265,'Urlaubsanträge'!$D$2:$D$201,"&gt;="&amp;$A265,'Urlaubsanträge'!$E$2:$E$201,"Genehmigt",'Urlaubsanträge'!$G$2:$G$201,Einstellungen!$D$5))</f>
        <v/>
      </c>
      <c r="I265" s="18">
        <f>IF($A265="","",IF(OR(E265&gt;Einstellungen!$B$5,F265&gt;Einstellungen!$B$6,G265&gt;Einstellungen!$B$7,H265&gt;Einstellungen!$B$8),"Grenzwert überschritten",""))</f>
        <v/>
      </c>
    </row>
    <row r="266">
      <c r="A266" s="34">
        <f>IF(OR(Einstellungen!$B$2="",Einstellungen!$B$3=""),"",IF(ROW()-5&lt;=Einstellungen!$B$3-Einstellungen!$B$2+1,Einstellungen!$B$2+ROW()-6,""))</f>
        <v/>
      </c>
      <c r="B266" s="22">
        <f>IF(A266="","",CHOOSE(WEEKDAY(A266,2),"Montag","Dienstag","Mittwoch","Donnerstag","Freitag","Samstag","Sonntag"))</f>
        <v/>
      </c>
      <c r="C266" s="29">
        <f>IF($A266="","",COUNTIFS('Urlaubsanträge'!$B$2:$B$201,"&lt;&gt;",'Urlaubsanträge'!$C$2:$C$201,"&lt;="&amp;$A266,'Urlaubsanträge'!$D$2:$D$201,"&gt;="&amp;$A266,'Urlaubsanträge'!$E$2:$E$201,"Genehmigt"))</f>
        <v/>
      </c>
      <c r="D266" s="29">
        <f>IF($A266="","",COUNTIFS('Urlaubsanträge'!$B$2:$B$201,"&lt;&gt;",'Urlaubsanträge'!$C$2:$C$201,"&lt;="&amp;$A266,'Urlaubsanträge'!$D$2:$D$201,"&gt;="&amp;$A266,'Urlaubsanträge'!$E$2:$E$201,"Beantragt"))</f>
        <v/>
      </c>
      <c r="E266" s="29">
        <f>IF($A266="","",COUNTIFS('Urlaubsanträge'!$B$2:$B$201,"&lt;&gt;",'Urlaubsanträge'!$C$2:$C$201,"&lt;="&amp;$A266,'Urlaubsanträge'!$D$2:$D$201,"&gt;="&amp;$A266,'Urlaubsanträge'!$E$2:$E$201,"Genehmigt",'Urlaubsanträge'!$G$2:$G$201,Einstellungen!$D$2))</f>
        <v/>
      </c>
      <c r="F266" s="29">
        <f>IF($A266="","",COUNTIFS('Urlaubsanträge'!$B$2:$B$201,"&lt;&gt;",'Urlaubsanträge'!$C$2:$C$201,"&lt;="&amp;$A266,'Urlaubsanträge'!$D$2:$D$201,"&gt;="&amp;$A266,'Urlaubsanträge'!$E$2:$E$201,"Genehmigt",'Urlaubsanträge'!$G$2:$G$201,Einstellungen!$D$3))</f>
        <v/>
      </c>
      <c r="G266" s="29">
        <f>IF($A266="","",COUNTIFS('Urlaubsanträge'!$B$2:$B$201,"&lt;&gt;",'Urlaubsanträge'!$C$2:$C$201,"&lt;="&amp;$A266,'Urlaubsanträge'!$D$2:$D$201,"&gt;="&amp;$A266,'Urlaubsanträge'!$E$2:$E$201,"Genehmigt",'Urlaubsanträge'!$G$2:$G$201,Einstellungen!$D$4))</f>
        <v/>
      </c>
      <c r="H266" s="29">
        <f>IF($A266="","",COUNTIFS('Urlaubsanträge'!$B$2:$B$201,"&lt;&gt;",'Urlaubsanträge'!$C$2:$C$201,"&lt;="&amp;$A266,'Urlaubsanträge'!$D$2:$D$201,"&gt;="&amp;$A266,'Urlaubsanträge'!$E$2:$E$201,"Genehmigt",'Urlaubsanträge'!$G$2:$G$201,Einstellungen!$D$5))</f>
        <v/>
      </c>
      <c r="I266" s="18">
        <f>IF($A266="","",IF(OR(E266&gt;Einstellungen!$B$5,F266&gt;Einstellungen!$B$6,G266&gt;Einstellungen!$B$7,H266&gt;Einstellungen!$B$8),"Grenzwert überschritten",""))</f>
        <v/>
      </c>
    </row>
    <row r="267">
      <c r="A267" s="34">
        <f>IF(OR(Einstellungen!$B$2="",Einstellungen!$B$3=""),"",IF(ROW()-5&lt;=Einstellungen!$B$3-Einstellungen!$B$2+1,Einstellungen!$B$2+ROW()-6,""))</f>
        <v/>
      </c>
      <c r="B267" s="22">
        <f>IF(A267="","",CHOOSE(WEEKDAY(A267,2),"Montag","Dienstag","Mittwoch","Donnerstag","Freitag","Samstag","Sonntag"))</f>
        <v/>
      </c>
      <c r="C267" s="29">
        <f>IF($A267="","",COUNTIFS('Urlaubsanträge'!$B$2:$B$201,"&lt;&gt;",'Urlaubsanträge'!$C$2:$C$201,"&lt;="&amp;$A267,'Urlaubsanträge'!$D$2:$D$201,"&gt;="&amp;$A267,'Urlaubsanträge'!$E$2:$E$201,"Genehmigt"))</f>
        <v/>
      </c>
      <c r="D267" s="29">
        <f>IF($A267="","",COUNTIFS('Urlaubsanträge'!$B$2:$B$201,"&lt;&gt;",'Urlaubsanträge'!$C$2:$C$201,"&lt;="&amp;$A267,'Urlaubsanträge'!$D$2:$D$201,"&gt;="&amp;$A267,'Urlaubsanträge'!$E$2:$E$201,"Beantragt"))</f>
        <v/>
      </c>
      <c r="E267" s="29">
        <f>IF($A267="","",COUNTIFS('Urlaubsanträge'!$B$2:$B$201,"&lt;&gt;",'Urlaubsanträge'!$C$2:$C$201,"&lt;="&amp;$A267,'Urlaubsanträge'!$D$2:$D$201,"&gt;="&amp;$A267,'Urlaubsanträge'!$E$2:$E$201,"Genehmigt",'Urlaubsanträge'!$G$2:$G$201,Einstellungen!$D$2))</f>
        <v/>
      </c>
      <c r="F267" s="29">
        <f>IF($A267="","",COUNTIFS('Urlaubsanträge'!$B$2:$B$201,"&lt;&gt;",'Urlaubsanträge'!$C$2:$C$201,"&lt;="&amp;$A267,'Urlaubsanträge'!$D$2:$D$201,"&gt;="&amp;$A267,'Urlaubsanträge'!$E$2:$E$201,"Genehmigt",'Urlaubsanträge'!$G$2:$G$201,Einstellungen!$D$3))</f>
        <v/>
      </c>
      <c r="G267" s="29">
        <f>IF($A267="","",COUNTIFS('Urlaubsanträge'!$B$2:$B$201,"&lt;&gt;",'Urlaubsanträge'!$C$2:$C$201,"&lt;="&amp;$A267,'Urlaubsanträge'!$D$2:$D$201,"&gt;="&amp;$A267,'Urlaubsanträge'!$E$2:$E$201,"Genehmigt",'Urlaubsanträge'!$G$2:$G$201,Einstellungen!$D$4))</f>
        <v/>
      </c>
      <c r="H267" s="29">
        <f>IF($A267="","",COUNTIFS('Urlaubsanträge'!$B$2:$B$201,"&lt;&gt;",'Urlaubsanträge'!$C$2:$C$201,"&lt;="&amp;$A267,'Urlaubsanträge'!$D$2:$D$201,"&gt;="&amp;$A267,'Urlaubsanträge'!$E$2:$E$201,"Genehmigt",'Urlaubsanträge'!$G$2:$G$201,Einstellungen!$D$5))</f>
        <v/>
      </c>
      <c r="I267" s="18">
        <f>IF($A267="","",IF(OR(E267&gt;Einstellungen!$B$5,F267&gt;Einstellungen!$B$6,G267&gt;Einstellungen!$B$7,H267&gt;Einstellungen!$B$8),"Grenzwert überschritten",""))</f>
        <v/>
      </c>
    </row>
    <row r="268">
      <c r="A268" s="34">
        <f>IF(OR(Einstellungen!$B$2="",Einstellungen!$B$3=""),"",IF(ROW()-5&lt;=Einstellungen!$B$3-Einstellungen!$B$2+1,Einstellungen!$B$2+ROW()-6,""))</f>
        <v/>
      </c>
      <c r="B268" s="22">
        <f>IF(A268="","",CHOOSE(WEEKDAY(A268,2),"Montag","Dienstag","Mittwoch","Donnerstag","Freitag","Samstag","Sonntag"))</f>
        <v/>
      </c>
      <c r="C268" s="29">
        <f>IF($A268="","",COUNTIFS('Urlaubsanträge'!$B$2:$B$201,"&lt;&gt;",'Urlaubsanträge'!$C$2:$C$201,"&lt;="&amp;$A268,'Urlaubsanträge'!$D$2:$D$201,"&gt;="&amp;$A268,'Urlaubsanträge'!$E$2:$E$201,"Genehmigt"))</f>
        <v/>
      </c>
      <c r="D268" s="29">
        <f>IF($A268="","",COUNTIFS('Urlaubsanträge'!$B$2:$B$201,"&lt;&gt;",'Urlaubsanträge'!$C$2:$C$201,"&lt;="&amp;$A268,'Urlaubsanträge'!$D$2:$D$201,"&gt;="&amp;$A268,'Urlaubsanträge'!$E$2:$E$201,"Beantragt"))</f>
        <v/>
      </c>
      <c r="E268" s="29">
        <f>IF($A268="","",COUNTIFS('Urlaubsanträge'!$B$2:$B$201,"&lt;&gt;",'Urlaubsanträge'!$C$2:$C$201,"&lt;="&amp;$A268,'Urlaubsanträge'!$D$2:$D$201,"&gt;="&amp;$A268,'Urlaubsanträge'!$E$2:$E$201,"Genehmigt",'Urlaubsanträge'!$G$2:$G$201,Einstellungen!$D$2))</f>
        <v/>
      </c>
      <c r="F268" s="29">
        <f>IF($A268="","",COUNTIFS('Urlaubsanträge'!$B$2:$B$201,"&lt;&gt;",'Urlaubsanträge'!$C$2:$C$201,"&lt;="&amp;$A268,'Urlaubsanträge'!$D$2:$D$201,"&gt;="&amp;$A268,'Urlaubsanträge'!$E$2:$E$201,"Genehmigt",'Urlaubsanträge'!$G$2:$G$201,Einstellungen!$D$3))</f>
        <v/>
      </c>
      <c r="G268" s="29">
        <f>IF($A268="","",COUNTIFS('Urlaubsanträge'!$B$2:$B$201,"&lt;&gt;",'Urlaubsanträge'!$C$2:$C$201,"&lt;="&amp;$A268,'Urlaubsanträge'!$D$2:$D$201,"&gt;="&amp;$A268,'Urlaubsanträge'!$E$2:$E$201,"Genehmigt",'Urlaubsanträge'!$G$2:$G$201,Einstellungen!$D$4))</f>
        <v/>
      </c>
      <c r="H268" s="29">
        <f>IF($A268="","",COUNTIFS('Urlaubsanträge'!$B$2:$B$201,"&lt;&gt;",'Urlaubsanträge'!$C$2:$C$201,"&lt;="&amp;$A268,'Urlaubsanträge'!$D$2:$D$201,"&gt;="&amp;$A268,'Urlaubsanträge'!$E$2:$E$201,"Genehmigt",'Urlaubsanträge'!$G$2:$G$201,Einstellungen!$D$5))</f>
        <v/>
      </c>
      <c r="I268" s="18">
        <f>IF($A268="","",IF(OR(E268&gt;Einstellungen!$B$5,F268&gt;Einstellungen!$B$6,G268&gt;Einstellungen!$B$7,H268&gt;Einstellungen!$B$8),"Grenzwert überschritten",""))</f>
        <v/>
      </c>
    </row>
    <row r="269">
      <c r="A269" s="34">
        <f>IF(OR(Einstellungen!$B$2="",Einstellungen!$B$3=""),"",IF(ROW()-5&lt;=Einstellungen!$B$3-Einstellungen!$B$2+1,Einstellungen!$B$2+ROW()-6,""))</f>
        <v/>
      </c>
      <c r="B269" s="22">
        <f>IF(A269="","",CHOOSE(WEEKDAY(A269,2),"Montag","Dienstag","Mittwoch","Donnerstag","Freitag","Samstag","Sonntag"))</f>
        <v/>
      </c>
      <c r="C269" s="29">
        <f>IF($A269="","",COUNTIFS('Urlaubsanträge'!$B$2:$B$201,"&lt;&gt;",'Urlaubsanträge'!$C$2:$C$201,"&lt;="&amp;$A269,'Urlaubsanträge'!$D$2:$D$201,"&gt;="&amp;$A269,'Urlaubsanträge'!$E$2:$E$201,"Genehmigt"))</f>
        <v/>
      </c>
      <c r="D269" s="29">
        <f>IF($A269="","",COUNTIFS('Urlaubsanträge'!$B$2:$B$201,"&lt;&gt;",'Urlaubsanträge'!$C$2:$C$201,"&lt;="&amp;$A269,'Urlaubsanträge'!$D$2:$D$201,"&gt;="&amp;$A269,'Urlaubsanträge'!$E$2:$E$201,"Beantragt"))</f>
        <v/>
      </c>
      <c r="E269" s="29">
        <f>IF($A269="","",COUNTIFS('Urlaubsanträge'!$B$2:$B$201,"&lt;&gt;",'Urlaubsanträge'!$C$2:$C$201,"&lt;="&amp;$A269,'Urlaubsanträge'!$D$2:$D$201,"&gt;="&amp;$A269,'Urlaubsanträge'!$E$2:$E$201,"Genehmigt",'Urlaubsanträge'!$G$2:$G$201,Einstellungen!$D$2))</f>
        <v/>
      </c>
      <c r="F269" s="29">
        <f>IF($A269="","",COUNTIFS('Urlaubsanträge'!$B$2:$B$201,"&lt;&gt;",'Urlaubsanträge'!$C$2:$C$201,"&lt;="&amp;$A269,'Urlaubsanträge'!$D$2:$D$201,"&gt;="&amp;$A269,'Urlaubsanträge'!$E$2:$E$201,"Genehmigt",'Urlaubsanträge'!$G$2:$G$201,Einstellungen!$D$3))</f>
        <v/>
      </c>
      <c r="G269" s="29">
        <f>IF($A269="","",COUNTIFS('Urlaubsanträge'!$B$2:$B$201,"&lt;&gt;",'Urlaubsanträge'!$C$2:$C$201,"&lt;="&amp;$A269,'Urlaubsanträge'!$D$2:$D$201,"&gt;="&amp;$A269,'Urlaubsanträge'!$E$2:$E$201,"Genehmigt",'Urlaubsanträge'!$G$2:$G$201,Einstellungen!$D$4))</f>
        <v/>
      </c>
      <c r="H269" s="29">
        <f>IF($A269="","",COUNTIFS('Urlaubsanträge'!$B$2:$B$201,"&lt;&gt;",'Urlaubsanträge'!$C$2:$C$201,"&lt;="&amp;$A269,'Urlaubsanträge'!$D$2:$D$201,"&gt;="&amp;$A269,'Urlaubsanträge'!$E$2:$E$201,"Genehmigt",'Urlaubsanträge'!$G$2:$G$201,Einstellungen!$D$5))</f>
        <v/>
      </c>
      <c r="I269" s="18">
        <f>IF($A269="","",IF(OR(E269&gt;Einstellungen!$B$5,F269&gt;Einstellungen!$B$6,G269&gt;Einstellungen!$B$7,H269&gt;Einstellungen!$B$8),"Grenzwert überschritten",""))</f>
        <v/>
      </c>
    </row>
    <row r="270">
      <c r="A270" s="34">
        <f>IF(OR(Einstellungen!$B$2="",Einstellungen!$B$3=""),"",IF(ROW()-5&lt;=Einstellungen!$B$3-Einstellungen!$B$2+1,Einstellungen!$B$2+ROW()-6,""))</f>
        <v/>
      </c>
      <c r="B270" s="22">
        <f>IF(A270="","",CHOOSE(WEEKDAY(A270,2),"Montag","Dienstag","Mittwoch","Donnerstag","Freitag","Samstag","Sonntag"))</f>
        <v/>
      </c>
      <c r="C270" s="29">
        <f>IF($A270="","",COUNTIFS('Urlaubsanträge'!$B$2:$B$201,"&lt;&gt;",'Urlaubsanträge'!$C$2:$C$201,"&lt;="&amp;$A270,'Urlaubsanträge'!$D$2:$D$201,"&gt;="&amp;$A270,'Urlaubsanträge'!$E$2:$E$201,"Genehmigt"))</f>
        <v/>
      </c>
      <c r="D270" s="29">
        <f>IF($A270="","",COUNTIFS('Urlaubsanträge'!$B$2:$B$201,"&lt;&gt;",'Urlaubsanträge'!$C$2:$C$201,"&lt;="&amp;$A270,'Urlaubsanträge'!$D$2:$D$201,"&gt;="&amp;$A270,'Urlaubsanträge'!$E$2:$E$201,"Beantragt"))</f>
        <v/>
      </c>
      <c r="E270" s="29">
        <f>IF($A270="","",COUNTIFS('Urlaubsanträge'!$B$2:$B$201,"&lt;&gt;",'Urlaubsanträge'!$C$2:$C$201,"&lt;="&amp;$A270,'Urlaubsanträge'!$D$2:$D$201,"&gt;="&amp;$A270,'Urlaubsanträge'!$E$2:$E$201,"Genehmigt",'Urlaubsanträge'!$G$2:$G$201,Einstellungen!$D$2))</f>
        <v/>
      </c>
      <c r="F270" s="29">
        <f>IF($A270="","",COUNTIFS('Urlaubsanträge'!$B$2:$B$201,"&lt;&gt;",'Urlaubsanträge'!$C$2:$C$201,"&lt;="&amp;$A270,'Urlaubsanträge'!$D$2:$D$201,"&gt;="&amp;$A270,'Urlaubsanträge'!$E$2:$E$201,"Genehmigt",'Urlaubsanträge'!$G$2:$G$201,Einstellungen!$D$3))</f>
        <v/>
      </c>
      <c r="G270" s="29">
        <f>IF($A270="","",COUNTIFS('Urlaubsanträge'!$B$2:$B$201,"&lt;&gt;",'Urlaubsanträge'!$C$2:$C$201,"&lt;="&amp;$A270,'Urlaubsanträge'!$D$2:$D$201,"&gt;="&amp;$A270,'Urlaubsanträge'!$E$2:$E$201,"Genehmigt",'Urlaubsanträge'!$G$2:$G$201,Einstellungen!$D$4))</f>
        <v/>
      </c>
      <c r="H270" s="29">
        <f>IF($A270="","",COUNTIFS('Urlaubsanträge'!$B$2:$B$201,"&lt;&gt;",'Urlaubsanträge'!$C$2:$C$201,"&lt;="&amp;$A270,'Urlaubsanträge'!$D$2:$D$201,"&gt;="&amp;$A270,'Urlaubsanträge'!$E$2:$E$201,"Genehmigt",'Urlaubsanträge'!$G$2:$G$201,Einstellungen!$D$5))</f>
        <v/>
      </c>
      <c r="I270" s="18">
        <f>IF($A270="","",IF(OR(E270&gt;Einstellungen!$B$5,F270&gt;Einstellungen!$B$6,G270&gt;Einstellungen!$B$7,H270&gt;Einstellungen!$B$8),"Grenzwert überschritten",""))</f>
        <v/>
      </c>
    </row>
    <row r="271">
      <c r="A271" s="34">
        <f>IF(OR(Einstellungen!$B$2="",Einstellungen!$B$3=""),"",IF(ROW()-5&lt;=Einstellungen!$B$3-Einstellungen!$B$2+1,Einstellungen!$B$2+ROW()-6,""))</f>
        <v/>
      </c>
      <c r="B271" s="22">
        <f>IF(A271="","",CHOOSE(WEEKDAY(A271,2),"Montag","Dienstag","Mittwoch","Donnerstag","Freitag","Samstag","Sonntag"))</f>
        <v/>
      </c>
      <c r="C271" s="29">
        <f>IF($A271="","",COUNTIFS('Urlaubsanträge'!$B$2:$B$201,"&lt;&gt;",'Urlaubsanträge'!$C$2:$C$201,"&lt;="&amp;$A271,'Urlaubsanträge'!$D$2:$D$201,"&gt;="&amp;$A271,'Urlaubsanträge'!$E$2:$E$201,"Genehmigt"))</f>
        <v/>
      </c>
      <c r="D271" s="29">
        <f>IF($A271="","",COUNTIFS('Urlaubsanträge'!$B$2:$B$201,"&lt;&gt;",'Urlaubsanträge'!$C$2:$C$201,"&lt;="&amp;$A271,'Urlaubsanträge'!$D$2:$D$201,"&gt;="&amp;$A271,'Urlaubsanträge'!$E$2:$E$201,"Beantragt"))</f>
        <v/>
      </c>
      <c r="E271" s="29">
        <f>IF($A271="","",COUNTIFS('Urlaubsanträge'!$B$2:$B$201,"&lt;&gt;",'Urlaubsanträge'!$C$2:$C$201,"&lt;="&amp;$A271,'Urlaubsanträge'!$D$2:$D$201,"&gt;="&amp;$A271,'Urlaubsanträge'!$E$2:$E$201,"Genehmigt",'Urlaubsanträge'!$G$2:$G$201,Einstellungen!$D$2))</f>
        <v/>
      </c>
      <c r="F271" s="29">
        <f>IF($A271="","",COUNTIFS('Urlaubsanträge'!$B$2:$B$201,"&lt;&gt;",'Urlaubsanträge'!$C$2:$C$201,"&lt;="&amp;$A271,'Urlaubsanträge'!$D$2:$D$201,"&gt;="&amp;$A271,'Urlaubsanträge'!$E$2:$E$201,"Genehmigt",'Urlaubsanträge'!$G$2:$G$201,Einstellungen!$D$3))</f>
        <v/>
      </c>
      <c r="G271" s="29">
        <f>IF($A271="","",COUNTIFS('Urlaubsanträge'!$B$2:$B$201,"&lt;&gt;",'Urlaubsanträge'!$C$2:$C$201,"&lt;="&amp;$A271,'Urlaubsanträge'!$D$2:$D$201,"&gt;="&amp;$A271,'Urlaubsanträge'!$E$2:$E$201,"Genehmigt",'Urlaubsanträge'!$G$2:$G$201,Einstellungen!$D$4))</f>
        <v/>
      </c>
      <c r="H271" s="29">
        <f>IF($A271="","",COUNTIFS('Urlaubsanträge'!$B$2:$B$201,"&lt;&gt;",'Urlaubsanträge'!$C$2:$C$201,"&lt;="&amp;$A271,'Urlaubsanträge'!$D$2:$D$201,"&gt;="&amp;$A271,'Urlaubsanträge'!$E$2:$E$201,"Genehmigt",'Urlaubsanträge'!$G$2:$G$201,Einstellungen!$D$5))</f>
        <v/>
      </c>
      <c r="I271" s="18">
        <f>IF($A271="","",IF(OR(E271&gt;Einstellungen!$B$5,F271&gt;Einstellungen!$B$6,G271&gt;Einstellungen!$B$7,H271&gt;Einstellungen!$B$8),"Grenzwert überschritten",""))</f>
        <v/>
      </c>
    </row>
    <row r="272">
      <c r="A272" s="34">
        <f>IF(OR(Einstellungen!$B$2="",Einstellungen!$B$3=""),"",IF(ROW()-5&lt;=Einstellungen!$B$3-Einstellungen!$B$2+1,Einstellungen!$B$2+ROW()-6,""))</f>
        <v/>
      </c>
      <c r="B272" s="22">
        <f>IF(A272="","",CHOOSE(WEEKDAY(A272,2),"Montag","Dienstag","Mittwoch","Donnerstag","Freitag","Samstag","Sonntag"))</f>
        <v/>
      </c>
      <c r="C272" s="29">
        <f>IF($A272="","",COUNTIFS('Urlaubsanträge'!$B$2:$B$201,"&lt;&gt;",'Urlaubsanträge'!$C$2:$C$201,"&lt;="&amp;$A272,'Urlaubsanträge'!$D$2:$D$201,"&gt;="&amp;$A272,'Urlaubsanträge'!$E$2:$E$201,"Genehmigt"))</f>
        <v/>
      </c>
      <c r="D272" s="29">
        <f>IF($A272="","",COUNTIFS('Urlaubsanträge'!$B$2:$B$201,"&lt;&gt;",'Urlaubsanträge'!$C$2:$C$201,"&lt;="&amp;$A272,'Urlaubsanträge'!$D$2:$D$201,"&gt;="&amp;$A272,'Urlaubsanträge'!$E$2:$E$201,"Beantragt"))</f>
        <v/>
      </c>
      <c r="E272" s="29">
        <f>IF($A272="","",COUNTIFS('Urlaubsanträge'!$B$2:$B$201,"&lt;&gt;",'Urlaubsanträge'!$C$2:$C$201,"&lt;="&amp;$A272,'Urlaubsanträge'!$D$2:$D$201,"&gt;="&amp;$A272,'Urlaubsanträge'!$E$2:$E$201,"Genehmigt",'Urlaubsanträge'!$G$2:$G$201,Einstellungen!$D$2))</f>
        <v/>
      </c>
      <c r="F272" s="29">
        <f>IF($A272="","",COUNTIFS('Urlaubsanträge'!$B$2:$B$201,"&lt;&gt;",'Urlaubsanträge'!$C$2:$C$201,"&lt;="&amp;$A272,'Urlaubsanträge'!$D$2:$D$201,"&gt;="&amp;$A272,'Urlaubsanträge'!$E$2:$E$201,"Genehmigt",'Urlaubsanträge'!$G$2:$G$201,Einstellungen!$D$3))</f>
        <v/>
      </c>
      <c r="G272" s="29">
        <f>IF($A272="","",COUNTIFS('Urlaubsanträge'!$B$2:$B$201,"&lt;&gt;",'Urlaubsanträge'!$C$2:$C$201,"&lt;="&amp;$A272,'Urlaubsanträge'!$D$2:$D$201,"&gt;="&amp;$A272,'Urlaubsanträge'!$E$2:$E$201,"Genehmigt",'Urlaubsanträge'!$G$2:$G$201,Einstellungen!$D$4))</f>
        <v/>
      </c>
      <c r="H272" s="29">
        <f>IF($A272="","",COUNTIFS('Urlaubsanträge'!$B$2:$B$201,"&lt;&gt;",'Urlaubsanträge'!$C$2:$C$201,"&lt;="&amp;$A272,'Urlaubsanträge'!$D$2:$D$201,"&gt;="&amp;$A272,'Urlaubsanträge'!$E$2:$E$201,"Genehmigt",'Urlaubsanträge'!$G$2:$G$201,Einstellungen!$D$5))</f>
        <v/>
      </c>
      <c r="I272" s="18">
        <f>IF($A272="","",IF(OR(E272&gt;Einstellungen!$B$5,F272&gt;Einstellungen!$B$6,G272&gt;Einstellungen!$B$7,H272&gt;Einstellungen!$B$8),"Grenzwert überschritten",""))</f>
        <v/>
      </c>
    </row>
    <row r="273">
      <c r="A273" s="34">
        <f>IF(OR(Einstellungen!$B$2="",Einstellungen!$B$3=""),"",IF(ROW()-5&lt;=Einstellungen!$B$3-Einstellungen!$B$2+1,Einstellungen!$B$2+ROW()-6,""))</f>
        <v/>
      </c>
      <c r="B273" s="22">
        <f>IF(A273="","",CHOOSE(WEEKDAY(A273,2),"Montag","Dienstag","Mittwoch","Donnerstag","Freitag","Samstag","Sonntag"))</f>
        <v/>
      </c>
      <c r="C273" s="29">
        <f>IF($A273="","",COUNTIFS('Urlaubsanträge'!$B$2:$B$201,"&lt;&gt;",'Urlaubsanträge'!$C$2:$C$201,"&lt;="&amp;$A273,'Urlaubsanträge'!$D$2:$D$201,"&gt;="&amp;$A273,'Urlaubsanträge'!$E$2:$E$201,"Genehmigt"))</f>
        <v/>
      </c>
      <c r="D273" s="29">
        <f>IF($A273="","",COUNTIFS('Urlaubsanträge'!$B$2:$B$201,"&lt;&gt;",'Urlaubsanträge'!$C$2:$C$201,"&lt;="&amp;$A273,'Urlaubsanträge'!$D$2:$D$201,"&gt;="&amp;$A273,'Urlaubsanträge'!$E$2:$E$201,"Beantragt"))</f>
        <v/>
      </c>
      <c r="E273" s="29">
        <f>IF($A273="","",COUNTIFS('Urlaubsanträge'!$B$2:$B$201,"&lt;&gt;",'Urlaubsanträge'!$C$2:$C$201,"&lt;="&amp;$A273,'Urlaubsanträge'!$D$2:$D$201,"&gt;="&amp;$A273,'Urlaubsanträge'!$E$2:$E$201,"Genehmigt",'Urlaubsanträge'!$G$2:$G$201,Einstellungen!$D$2))</f>
        <v/>
      </c>
      <c r="F273" s="29">
        <f>IF($A273="","",COUNTIFS('Urlaubsanträge'!$B$2:$B$201,"&lt;&gt;",'Urlaubsanträge'!$C$2:$C$201,"&lt;="&amp;$A273,'Urlaubsanträge'!$D$2:$D$201,"&gt;="&amp;$A273,'Urlaubsanträge'!$E$2:$E$201,"Genehmigt",'Urlaubsanträge'!$G$2:$G$201,Einstellungen!$D$3))</f>
        <v/>
      </c>
      <c r="G273" s="29">
        <f>IF($A273="","",COUNTIFS('Urlaubsanträge'!$B$2:$B$201,"&lt;&gt;",'Urlaubsanträge'!$C$2:$C$201,"&lt;="&amp;$A273,'Urlaubsanträge'!$D$2:$D$201,"&gt;="&amp;$A273,'Urlaubsanträge'!$E$2:$E$201,"Genehmigt",'Urlaubsanträge'!$G$2:$G$201,Einstellungen!$D$4))</f>
        <v/>
      </c>
      <c r="H273" s="29">
        <f>IF($A273="","",COUNTIFS('Urlaubsanträge'!$B$2:$B$201,"&lt;&gt;",'Urlaubsanträge'!$C$2:$C$201,"&lt;="&amp;$A273,'Urlaubsanträge'!$D$2:$D$201,"&gt;="&amp;$A273,'Urlaubsanträge'!$E$2:$E$201,"Genehmigt",'Urlaubsanträge'!$G$2:$G$201,Einstellungen!$D$5))</f>
        <v/>
      </c>
      <c r="I273" s="18">
        <f>IF($A273="","",IF(OR(E273&gt;Einstellungen!$B$5,F273&gt;Einstellungen!$B$6,G273&gt;Einstellungen!$B$7,H273&gt;Einstellungen!$B$8),"Grenzwert überschritten",""))</f>
        <v/>
      </c>
    </row>
    <row r="274">
      <c r="A274" s="34">
        <f>IF(OR(Einstellungen!$B$2="",Einstellungen!$B$3=""),"",IF(ROW()-5&lt;=Einstellungen!$B$3-Einstellungen!$B$2+1,Einstellungen!$B$2+ROW()-6,""))</f>
        <v/>
      </c>
      <c r="B274" s="22">
        <f>IF(A274="","",CHOOSE(WEEKDAY(A274,2),"Montag","Dienstag","Mittwoch","Donnerstag","Freitag","Samstag","Sonntag"))</f>
        <v/>
      </c>
      <c r="C274" s="29">
        <f>IF($A274="","",COUNTIFS('Urlaubsanträge'!$B$2:$B$201,"&lt;&gt;",'Urlaubsanträge'!$C$2:$C$201,"&lt;="&amp;$A274,'Urlaubsanträge'!$D$2:$D$201,"&gt;="&amp;$A274,'Urlaubsanträge'!$E$2:$E$201,"Genehmigt"))</f>
        <v/>
      </c>
      <c r="D274" s="29">
        <f>IF($A274="","",COUNTIFS('Urlaubsanträge'!$B$2:$B$201,"&lt;&gt;",'Urlaubsanträge'!$C$2:$C$201,"&lt;="&amp;$A274,'Urlaubsanträge'!$D$2:$D$201,"&gt;="&amp;$A274,'Urlaubsanträge'!$E$2:$E$201,"Beantragt"))</f>
        <v/>
      </c>
      <c r="E274" s="29">
        <f>IF($A274="","",COUNTIFS('Urlaubsanträge'!$B$2:$B$201,"&lt;&gt;",'Urlaubsanträge'!$C$2:$C$201,"&lt;="&amp;$A274,'Urlaubsanträge'!$D$2:$D$201,"&gt;="&amp;$A274,'Urlaubsanträge'!$E$2:$E$201,"Genehmigt",'Urlaubsanträge'!$G$2:$G$201,Einstellungen!$D$2))</f>
        <v/>
      </c>
      <c r="F274" s="29">
        <f>IF($A274="","",COUNTIFS('Urlaubsanträge'!$B$2:$B$201,"&lt;&gt;",'Urlaubsanträge'!$C$2:$C$201,"&lt;="&amp;$A274,'Urlaubsanträge'!$D$2:$D$201,"&gt;="&amp;$A274,'Urlaubsanträge'!$E$2:$E$201,"Genehmigt",'Urlaubsanträge'!$G$2:$G$201,Einstellungen!$D$3))</f>
        <v/>
      </c>
      <c r="G274" s="29">
        <f>IF($A274="","",COUNTIFS('Urlaubsanträge'!$B$2:$B$201,"&lt;&gt;",'Urlaubsanträge'!$C$2:$C$201,"&lt;="&amp;$A274,'Urlaubsanträge'!$D$2:$D$201,"&gt;="&amp;$A274,'Urlaubsanträge'!$E$2:$E$201,"Genehmigt",'Urlaubsanträge'!$G$2:$G$201,Einstellungen!$D$4))</f>
        <v/>
      </c>
      <c r="H274" s="29">
        <f>IF($A274="","",COUNTIFS('Urlaubsanträge'!$B$2:$B$201,"&lt;&gt;",'Urlaubsanträge'!$C$2:$C$201,"&lt;="&amp;$A274,'Urlaubsanträge'!$D$2:$D$201,"&gt;="&amp;$A274,'Urlaubsanträge'!$E$2:$E$201,"Genehmigt",'Urlaubsanträge'!$G$2:$G$201,Einstellungen!$D$5))</f>
        <v/>
      </c>
      <c r="I274" s="18">
        <f>IF($A274="","",IF(OR(E274&gt;Einstellungen!$B$5,F274&gt;Einstellungen!$B$6,G274&gt;Einstellungen!$B$7,H274&gt;Einstellungen!$B$8),"Grenzwert überschritten",""))</f>
        <v/>
      </c>
    </row>
    <row r="275">
      <c r="A275" s="34">
        <f>IF(OR(Einstellungen!$B$2="",Einstellungen!$B$3=""),"",IF(ROW()-5&lt;=Einstellungen!$B$3-Einstellungen!$B$2+1,Einstellungen!$B$2+ROW()-6,""))</f>
        <v/>
      </c>
      <c r="B275" s="22">
        <f>IF(A275="","",CHOOSE(WEEKDAY(A275,2),"Montag","Dienstag","Mittwoch","Donnerstag","Freitag","Samstag","Sonntag"))</f>
        <v/>
      </c>
      <c r="C275" s="29">
        <f>IF($A275="","",COUNTIFS('Urlaubsanträge'!$B$2:$B$201,"&lt;&gt;",'Urlaubsanträge'!$C$2:$C$201,"&lt;="&amp;$A275,'Urlaubsanträge'!$D$2:$D$201,"&gt;="&amp;$A275,'Urlaubsanträge'!$E$2:$E$201,"Genehmigt"))</f>
        <v/>
      </c>
      <c r="D275" s="29">
        <f>IF($A275="","",COUNTIFS('Urlaubsanträge'!$B$2:$B$201,"&lt;&gt;",'Urlaubsanträge'!$C$2:$C$201,"&lt;="&amp;$A275,'Urlaubsanträge'!$D$2:$D$201,"&gt;="&amp;$A275,'Urlaubsanträge'!$E$2:$E$201,"Beantragt"))</f>
        <v/>
      </c>
      <c r="E275" s="29">
        <f>IF($A275="","",COUNTIFS('Urlaubsanträge'!$B$2:$B$201,"&lt;&gt;",'Urlaubsanträge'!$C$2:$C$201,"&lt;="&amp;$A275,'Urlaubsanträge'!$D$2:$D$201,"&gt;="&amp;$A275,'Urlaubsanträge'!$E$2:$E$201,"Genehmigt",'Urlaubsanträge'!$G$2:$G$201,Einstellungen!$D$2))</f>
        <v/>
      </c>
      <c r="F275" s="29">
        <f>IF($A275="","",COUNTIFS('Urlaubsanträge'!$B$2:$B$201,"&lt;&gt;",'Urlaubsanträge'!$C$2:$C$201,"&lt;="&amp;$A275,'Urlaubsanträge'!$D$2:$D$201,"&gt;="&amp;$A275,'Urlaubsanträge'!$E$2:$E$201,"Genehmigt",'Urlaubsanträge'!$G$2:$G$201,Einstellungen!$D$3))</f>
        <v/>
      </c>
      <c r="G275" s="29">
        <f>IF($A275="","",COUNTIFS('Urlaubsanträge'!$B$2:$B$201,"&lt;&gt;",'Urlaubsanträge'!$C$2:$C$201,"&lt;="&amp;$A275,'Urlaubsanträge'!$D$2:$D$201,"&gt;="&amp;$A275,'Urlaubsanträge'!$E$2:$E$201,"Genehmigt",'Urlaubsanträge'!$G$2:$G$201,Einstellungen!$D$4))</f>
        <v/>
      </c>
      <c r="H275" s="29">
        <f>IF($A275="","",COUNTIFS('Urlaubsanträge'!$B$2:$B$201,"&lt;&gt;",'Urlaubsanträge'!$C$2:$C$201,"&lt;="&amp;$A275,'Urlaubsanträge'!$D$2:$D$201,"&gt;="&amp;$A275,'Urlaubsanträge'!$E$2:$E$201,"Genehmigt",'Urlaubsanträge'!$G$2:$G$201,Einstellungen!$D$5))</f>
        <v/>
      </c>
      <c r="I275" s="18">
        <f>IF($A275="","",IF(OR(E275&gt;Einstellungen!$B$5,F275&gt;Einstellungen!$B$6,G275&gt;Einstellungen!$B$7,H275&gt;Einstellungen!$B$8),"Grenzwert überschritten",""))</f>
        <v/>
      </c>
    </row>
    <row r="276">
      <c r="A276" s="34">
        <f>IF(OR(Einstellungen!$B$2="",Einstellungen!$B$3=""),"",IF(ROW()-5&lt;=Einstellungen!$B$3-Einstellungen!$B$2+1,Einstellungen!$B$2+ROW()-6,""))</f>
        <v/>
      </c>
      <c r="B276" s="22">
        <f>IF(A276="","",CHOOSE(WEEKDAY(A276,2),"Montag","Dienstag","Mittwoch","Donnerstag","Freitag","Samstag","Sonntag"))</f>
        <v/>
      </c>
      <c r="C276" s="29">
        <f>IF($A276="","",COUNTIFS('Urlaubsanträge'!$B$2:$B$201,"&lt;&gt;",'Urlaubsanträge'!$C$2:$C$201,"&lt;="&amp;$A276,'Urlaubsanträge'!$D$2:$D$201,"&gt;="&amp;$A276,'Urlaubsanträge'!$E$2:$E$201,"Genehmigt"))</f>
        <v/>
      </c>
      <c r="D276" s="29">
        <f>IF($A276="","",COUNTIFS('Urlaubsanträge'!$B$2:$B$201,"&lt;&gt;",'Urlaubsanträge'!$C$2:$C$201,"&lt;="&amp;$A276,'Urlaubsanträge'!$D$2:$D$201,"&gt;="&amp;$A276,'Urlaubsanträge'!$E$2:$E$201,"Beantragt"))</f>
        <v/>
      </c>
      <c r="E276" s="29">
        <f>IF($A276="","",COUNTIFS('Urlaubsanträge'!$B$2:$B$201,"&lt;&gt;",'Urlaubsanträge'!$C$2:$C$201,"&lt;="&amp;$A276,'Urlaubsanträge'!$D$2:$D$201,"&gt;="&amp;$A276,'Urlaubsanträge'!$E$2:$E$201,"Genehmigt",'Urlaubsanträge'!$G$2:$G$201,Einstellungen!$D$2))</f>
        <v/>
      </c>
      <c r="F276" s="29">
        <f>IF($A276="","",COUNTIFS('Urlaubsanträge'!$B$2:$B$201,"&lt;&gt;",'Urlaubsanträge'!$C$2:$C$201,"&lt;="&amp;$A276,'Urlaubsanträge'!$D$2:$D$201,"&gt;="&amp;$A276,'Urlaubsanträge'!$E$2:$E$201,"Genehmigt",'Urlaubsanträge'!$G$2:$G$201,Einstellungen!$D$3))</f>
        <v/>
      </c>
      <c r="G276" s="29">
        <f>IF($A276="","",COUNTIFS('Urlaubsanträge'!$B$2:$B$201,"&lt;&gt;",'Urlaubsanträge'!$C$2:$C$201,"&lt;="&amp;$A276,'Urlaubsanträge'!$D$2:$D$201,"&gt;="&amp;$A276,'Urlaubsanträge'!$E$2:$E$201,"Genehmigt",'Urlaubsanträge'!$G$2:$G$201,Einstellungen!$D$4))</f>
        <v/>
      </c>
      <c r="H276" s="29">
        <f>IF($A276="","",COUNTIFS('Urlaubsanträge'!$B$2:$B$201,"&lt;&gt;",'Urlaubsanträge'!$C$2:$C$201,"&lt;="&amp;$A276,'Urlaubsanträge'!$D$2:$D$201,"&gt;="&amp;$A276,'Urlaubsanträge'!$E$2:$E$201,"Genehmigt",'Urlaubsanträge'!$G$2:$G$201,Einstellungen!$D$5))</f>
        <v/>
      </c>
      <c r="I276" s="18">
        <f>IF($A276="","",IF(OR(E276&gt;Einstellungen!$B$5,F276&gt;Einstellungen!$B$6,G276&gt;Einstellungen!$B$7,H276&gt;Einstellungen!$B$8),"Grenzwert überschritten",""))</f>
        <v/>
      </c>
    </row>
    <row r="277">
      <c r="A277" s="34">
        <f>IF(OR(Einstellungen!$B$2="",Einstellungen!$B$3=""),"",IF(ROW()-5&lt;=Einstellungen!$B$3-Einstellungen!$B$2+1,Einstellungen!$B$2+ROW()-6,""))</f>
        <v/>
      </c>
      <c r="B277" s="22">
        <f>IF(A277="","",CHOOSE(WEEKDAY(A277,2),"Montag","Dienstag","Mittwoch","Donnerstag","Freitag","Samstag","Sonntag"))</f>
        <v/>
      </c>
      <c r="C277" s="29">
        <f>IF($A277="","",COUNTIFS('Urlaubsanträge'!$B$2:$B$201,"&lt;&gt;",'Urlaubsanträge'!$C$2:$C$201,"&lt;="&amp;$A277,'Urlaubsanträge'!$D$2:$D$201,"&gt;="&amp;$A277,'Urlaubsanträge'!$E$2:$E$201,"Genehmigt"))</f>
        <v/>
      </c>
      <c r="D277" s="29">
        <f>IF($A277="","",COUNTIFS('Urlaubsanträge'!$B$2:$B$201,"&lt;&gt;",'Urlaubsanträge'!$C$2:$C$201,"&lt;="&amp;$A277,'Urlaubsanträge'!$D$2:$D$201,"&gt;="&amp;$A277,'Urlaubsanträge'!$E$2:$E$201,"Beantragt"))</f>
        <v/>
      </c>
      <c r="E277" s="29">
        <f>IF($A277="","",COUNTIFS('Urlaubsanträge'!$B$2:$B$201,"&lt;&gt;",'Urlaubsanträge'!$C$2:$C$201,"&lt;="&amp;$A277,'Urlaubsanträge'!$D$2:$D$201,"&gt;="&amp;$A277,'Urlaubsanträge'!$E$2:$E$201,"Genehmigt",'Urlaubsanträge'!$G$2:$G$201,Einstellungen!$D$2))</f>
        <v/>
      </c>
      <c r="F277" s="29">
        <f>IF($A277="","",COUNTIFS('Urlaubsanträge'!$B$2:$B$201,"&lt;&gt;",'Urlaubsanträge'!$C$2:$C$201,"&lt;="&amp;$A277,'Urlaubsanträge'!$D$2:$D$201,"&gt;="&amp;$A277,'Urlaubsanträge'!$E$2:$E$201,"Genehmigt",'Urlaubsanträge'!$G$2:$G$201,Einstellungen!$D$3))</f>
        <v/>
      </c>
      <c r="G277" s="29">
        <f>IF($A277="","",COUNTIFS('Urlaubsanträge'!$B$2:$B$201,"&lt;&gt;",'Urlaubsanträge'!$C$2:$C$201,"&lt;="&amp;$A277,'Urlaubsanträge'!$D$2:$D$201,"&gt;="&amp;$A277,'Urlaubsanträge'!$E$2:$E$201,"Genehmigt",'Urlaubsanträge'!$G$2:$G$201,Einstellungen!$D$4))</f>
        <v/>
      </c>
      <c r="H277" s="29">
        <f>IF($A277="","",COUNTIFS('Urlaubsanträge'!$B$2:$B$201,"&lt;&gt;",'Urlaubsanträge'!$C$2:$C$201,"&lt;="&amp;$A277,'Urlaubsanträge'!$D$2:$D$201,"&gt;="&amp;$A277,'Urlaubsanträge'!$E$2:$E$201,"Genehmigt",'Urlaubsanträge'!$G$2:$G$201,Einstellungen!$D$5))</f>
        <v/>
      </c>
      <c r="I277" s="18">
        <f>IF($A277="","",IF(OR(E277&gt;Einstellungen!$B$5,F277&gt;Einstellungen!$B$6,G277&gt;Einstellungen!$B$7,H277&gt;Einstellungen!$B$8),"Grenzwert überschritten",""))</f>
        <v/>
      </c>
    </row>
    <row r="278">
      <c r="A278" s="34">
        <f>IF(OR(Einstellungen!$B$2="",Einstellungen!$B$3=""),"",IF(ROW()-5&lt;=Einstellungen!$B$3-Einstellungen!$B$2+1,Einstellungen!$B$2+ROW()-6,""))</f>
        <v/>
      </c>
      <c r="B278" s="22">
        <f>IF(A278="","",CHOOSE(WEEKDAY(A278,2),"Montag","Dienstag","Mittwoch","Donnerstag","Freitag","Samstag","Sonntag"))</f>
        <v/>
      </c>
      <c r="C278" s="29">
        <f>IF($A278="","",COUNTIFS('Urlaubsanträge'!$B$2:$B$201,"&lt;&gt;",'Urlaubsanträge'!$C$2:$C$201,"&lt;="&amp;$A278,'Urlaubsanträge'!$D$2:$D$201,"&gt;="&amp;$A278,'Urlaubsanträge'!$E$2:$E$201,"Genehmigt"))</f>
        <v/>
      </c>
      <c r="D278" s="29">
        <f>IF($A278="","",COUNTIFS('Urlaubsanträge'!$B$2:$B$201,"&lt;&gt;",'Urlaubsanträge'!$C$2:$C$201,"&lt;="&amp;$A278,'Urlaubsanträge'!$D$2:$D$201,"&gt;="&amp;$A278,'Urlaubsanträge'!$E$2:$E$201,"Beantragt"))</f>
        <v/>
      </c>
      <c r="E278" s="29">
        <f>IF($A278="","",COUNTIFS('Urlaubsanträge'!$B$2:$B$201,"&lt;&gt;",'Urlaubsanträge'!$C$2:$C$201,"&lt;="&amp;$A278,'Urlaubsanträge'!$D$2:$D$201,"&gt;="&amp;$A278,'Urlaubsanträge'!$E$2:$E$201,"Genehmigt",'Urlaubsanträge'!$G$2:$G$201,Einstellungen!$D$2))</f>
        <v/>
      </c>
      <c r="F278" s="29">
        <f>IF($A278="","",COUNTIFS('Urlaubsanträge'!$B$2:$B$201,"&lt;&gt;",'Urlaubsanträge'!$C$2:$C$201,"&lt;="&amp;$A278,'Urlaubsanträge'!$D$2:$D$201,"&gt;="&amp;$A278,'Urlaubsanträge'!$E$2:$E$201,"Genehmigt",'Urlaubsanträge'!$G$2:$G$201,Einstellungen!$D$3))</f>
        <v/>
      </c>
      <c r="G278" s="29">
        <f>IF($A278="","",COUNTIFS('Urlaubsanträge'!$B$2:$B$201,"&lt;&gt;",'Urlaubsanträge'!$C$2:$C$201,"&lt;="&amp;$A278,'Urlaubsanträge'!$D$2:$D$201,"&gt;="&amp;$A278,'Urlaubsanträge'!$E$2:$E$201,"Genehmigt",'Urlaubsanträge'!$G$2:$G$201,Einstellungen!$D$4))</f>
        <v/>
      </c>
      <c r="H278" s="29">
        <f>IF($A278="","",COUNTIFS('Urlaubsanträge'!$B$2:$B$201,"&lt;&gt;",'Urlaubsanträge'!$C$2:$C$201,"&lt;="&amp;$A278,'Urlaubsanträge'!$D$2:$D$201,"&gt;="&amp;$A278,'Urlaubsanträge'!$E$2:$E$201,"Genehmigt",'Urlaubsanträge'!$G$2:$G$201,Einstellungen!$D$5))</f>
        <v/>
      </c>
      <c r="I278" s="18">
        <f>IF($A278="","",IF(OR(E278&gt;Einstellungen!$B$5,F278&gt;Einstellungen!$B$6,G278&gt;Einstellungen!$B$7,H278&gt;Einstellungen!$B$8),"Grenzwert überschritten",""))</f>
        <v/>
      </c>
    </row>
    <row r="279">
      <c r="A279" s="34">
        <f>IF(OR(Einstellungen!$B$2="",Einstellungen!$B$3=""),"",IF(ROW()-5&lt;=Einstellungen!$B$3-Einstellungen!$B$2+1,Einstellungen!$B$2+ROW()-6,""))</f>
        <v/>
      </c>
      <c r="B279" s="22">
        <f>IF(A279="","",CHOOSE(WEEKDAY(A279,2),"Montag","Dienstag","Mittwoch","Donnerstag","Freitag","Samstag","Sonntag"))</f>
        <v/>
      </c>
      <c r="C279" s="29">
        <f>IF($A279="","",COUNTIFS('Urlaubsanträge'!$B$2:$B$201,"&lt;&gt;",'Urlaubsanträge'!$C$2:$C$201,"&lt;="&amp;$A279,'Urlaubsanträge'!$D$2:$D$201,"&gt;="&amp;$A279,'Urlaubsanträge'!$E$2:$E$201,"Genehmigt"))</f>
        <v/>
      </c>
      <c r="D279" s="29">
        <f>IF($A279="","",COUNTIFS('Urlaubsanträge'!$B$2:$B$201,"&lt;&gt;",'Urlaubsanträge'!$C$2:$C$201,"&lt;="&amp;$A279,'Urlaubsanträge'!$D$2:$D$201,"&gt;="&amp;$A279,'Urlaubsanträge'!$E$2:$E$201,"Beantragt"))</f>
        <v/>
      </c>
      <c r="E279" s="29">
        <f>IF($A279="","",COUNTIFS('Urlaubsanträge'!$B$2:$B$201,"&lt;&gt;",'Urlaubsanträge'!$C$2:$C$201,"&lt;="&amp;$A279,'Urlaubsanträge'!$D$2:$D$201,"&gt;="&amp;$A279,'Urlaubsanträge'!$E$2:$E$201,"Genehmigt",'Urlaubsanträge'!$G$2:$G$201,Einstellungen!$D$2))</f>
        <v/>
      </c>
      <c r="F279" s="29">
        <f>IF($A279="","",COUNTIFS('Urlaubsanträge'!$B$2:$B$201,"&lt;&gt;",'Urlaubsanträge'!$C$2:$C$201,"&lt;="&amp;$A279,'Urlaubsanträge'!$D$2:$D$201,"&gt;="&amp;$A279,'Urlaubsanträge'!$E$2:$E$201,"Genehmigt",'Urlaubsanträge'!$G$2:$G$201,Einstellungen!$D$3))</f>
        <v/>
      </c>
      <c r="G279" s="29">
        <f>IF($A279="","",COUNTIFS('Urlaubsanträge'!$B$2:$B$201,"&lt;&gt;",'Urlaubsanträge'!$C$2:$C$201,"&lt;="&amp;$A279,'Urlaubsanträge'!$D$2:$D$201,"&gt;="&amp;$A279,'Urlaubsanträge'!$E$2:$E$201,"Genehmigt",'Urlaubsanträge'!$G$2:$G$201,Einstellungen!$D$4))</f>
        <v/>
      </c>
      <c r="H279" s="29">
        <f>IF($A279="","",COUNTIFS('Urlaubsanträge'!$B$2:$B$201,"&lt;&gt;",'Urlaubsanträge'!$C$2:$C$201,"&lt;="&amp;$A279,'Urlaubsanträge'!$D$2:$D$201,"&gt;="&amp;$A279,'Urlaubsanträge'!$E$2:$E$201,"Genehmigt",'Urlaubsanträge'!$G$2:$G$201,Einstellungen!$D$5))</f>
        <v/>
      </c>
      <c r="I279" s="18">
        <f>IF($A279="","",IF(OR(E279&gt;Einstellungen!$B$5,F279&gt;Einstellungen!$B$6,G279&gt;Einstellungen!$B$7,H279&gt;Einstellungen!$B$8),"Grenzwert überschritten",""))</f>
        <v/>
      </c>
    </row>
    <row r="280">
      <c r="A280" s="34">
        <f>IF(OR(Einstellungen!$B$2="",Einstellungen!$B$3=""),"",IF(ROW()-5&lt;=Einstellungen!$B$3-Einstellungen!$B$2+1,Einstellungen!$B$2+ROW()-6,""))</f>
        <v/>
      </c>
      <c r="B280" s="22">
        <f>IF(A280="","",CHOOSE(WEEKDAY(A280,2),"Montag","Dienstag","Mittwoch","Donnerstag","Freitag","Samstag","Sonntag"))</f>
        <v/>
      </c>
      <c r="C280" s="29">
        <f>IF($A280="","",COUNTIFS('Urlaubsanträge'!$B$2:$B$201,"&lt;&gt;",'Urlaubsanträge'!$C$2:$C$201,"&lt;="&amp;$A280,'Urlaubsanträge'!$D$2:$D$201,"&gt;="&amp;$A280,'Urlaubsanträge'!$E$2:$E$201,"Genehmigt"))</f>
        <v/>
      </c>
      <c r="D280" s="29">
        <f>IF($A280="","",COUNTIFS('Urlaubsanträge'!$B$2:$B$201,"&lt;&gt;",'Urlaubsanträge'!$C$2:$C$201,"&lt;="&amp;$A280,'Urlaubsanträge'!$D$2:$D$201,"&gt;="&amp;$A280,'Urlaubsanträge'!$E$2:$E$201,"Beantragt"))</f>
        <v/>
      </c>
      <c r="E280" s="29">
        <f>IF($A280="","",COUNTIFS('Urlaubsanträge'!$B$2:$B$201,"&lt;&gt;",'Urlaubsanträge'!$C$2:$C$201,"&lt;="&amp;$A280,'Urlaubsanträge'!$D$2:$D$201,"&gt;="&amp;$A280,'Urlaubsanträge'!$E$2:$E$201,"Genehmigt",'Urlaubsanträge'!$G$2:$G$201,Einstellungen!$D$2))</f>
        <v/>
      </c>
      <c r="F280" s="29">
        <f>IF($A280="","",COUNTIFS('Urlaubsanträge'!$B$2:$B$201,"&lt;&gt;",'Urlaubsanträge'!$C$2:$C$201,"&lt;="&amp;$A280,'Urlaubsanträge'!$D$2:$D$201,"&gt;="&amp;$A280,'Urlaubsanträge'!$E$2:$E$201,"Genehmigt",'Urlaubsanträge'!$G$2:$G$201,Einstellungen!$D$3))</f>
        <v/>
      </c>
      <c r="G280" s="29">
        <f>IF($A280="","",COUNTIFS('Urlaubsanträge'!$B$2:$B$201,"&lt;&gt;",'Urlaubsanträge'!$C$2:$C$201,"&lt;="&amp;$A280,'Urlaubsanträge'!$D$2:$D$201,"&gt;="&amp;$A280,'Urlaubsanträge'!$E$2:$E$201,"Genehmigt",'Urlaubsanträge'!$G$2:$G$201,Einstellungen!$D$4))</f>
        <v/>
      </c>
      <c r="H280" s="29">
        <f>IF($A280="","",COUNTIFS('Urlaubsanträge'!$B$2:$B$201,"&lt;&gt;",'Urlaubsanträge'!$C$2:$C$201,"&lt;="&amp;$A280,'Urlaubsanträge'!$D$2:$D$201,"&gt;="&amp;$A280,'Urlaubsanträge'!$E$2:$E$201,"Genehmigt",'Urlaubsanträge'!$G$2:$G$201,Einstellungen!$D$5))</f>
        <v/>
      </c>
      <c r="I280" s="18">
        <f>IF($A280="","",IF(OR(E280&gt;Einstellungen!$B$5,F280&gt;Einstellungen!$B$6,G280&gt;Einstellungen!$B$7,H280&gt;Einstellungen!$B$8),"Grenzwert überschritten",""))</f>
        <v/>
      </c>
    </row>
    <row r="281">
      <c r="A281" s="34">
        <f>IF(OR(Einstellungen!$B$2="",Einstellungen!$B$3=""),"",IF(ROW()-5&lt;=Einstellungen!$B$3-Einstellungen!$B$2+1,Einstellungen!$B$2+ROW()-6,""))</f>
        <v/>
      </c>
      <c r="B281" s="22">
        <f>IF(A281="","",CHOOSE(WEEKDAY(A281,2),"Montag","Dienstag","Mittwoch","Donnerstag","Freitag","Samstag","Sonntag"))</f>
        <v/>
      </c>
      <c r="C281" s="29">
        <f>IF($A281="","",COUNTIFS('Urlaubsanträge'!$B$2:$B$201,"&lt;&gt;",'Urlaubsanträge'!$C$2:$C$201,"&lt;="&amp;$A281,'Urlaubsanträge'!$D$2:$D$201,"&gt;="&amp;$A281,'Urlaubsanträge'!$E$2:$E$201,"Genehmigt"))</f>
        <v/>
      </c>
      <c r="D281" s="29">
        <f>IF($A281="","",COUNTIFS('Urlaubsanträge'!$B$2:$B$201,"&lt;&gt;",'Urlaubsanträge'!$C$2:$C$201,"&lt;="&amp;$A281,'Urlaubsanträge'!$D$2:$D$201,"&gt;="&amp;$A281,'Urlaubsanträge'!$E$2:$E$201,"Beantragt"))</f>
        <v/>
      </c>
      <c r="E281" s="29">
        <f>IF($A281="","",COUNTIFS('Urlaubsanträge'!$B$2:$B$201,"&lt;&gt;",'Urlaubsanträge'!$C$2:$C$201,"&lt;="&amp;$A281,'Urlaubsanträge'!$D$2:$D$201,"&gt;="&amp;$A281,'Urlaubsanträge'!$E$2:$E$201,"Genehmigt",'Urlaubsanträge'!$G$2:$G$201,Einstellungen!$D$2))</f>
        <v/>
      </c>
      <c r="F281" s="29">
        <f>IF($A281="","",COUNTIFS('Urlaubsanträge'!$B$2:$B$201,"&lt;&gt;",'Urlaubsanträge'!$C$2:$C$201,"&lt;="&amp;$A281,'Urlaubsanträge'!$D$2:$D$201,"&gt;="&amp;$A281,'Urlaubsanträge'!$E$2:$E$201,"Genehmigt",'Urlaubsanträge'!$G$2:$G$201,Einstellungen!$D$3))</f>
        <v/>
      </c>
      <c r="G281" s="29">
        <f>IF($A281="","",COUNTIFS('Urlaubsanträge'!$B$2:$B$201,"&lt;&gt;",'Urlaubsanträge'!$C$2:$C$201,"&lt;="&amp;$A281,'Urlaubsanträge'!$D$2:$D$201,"&gt;="&amp;$A281,'Urlaubsanträge'!$E$2:$E$201,"Genehmigt",'Urlaubsanträge'!$G$2:$G$201,Einstellungen!$D$4))</f>
        <v/>
      </c>
      <c r="H281" s="29">
        <f>IF($A281="","",COUNTIFS('Urlaubsanträge'!$B$2:$B$201,"&lt;&gt;",'Urlaubsanträge'!$C$2:$C$201,"&lt;="&amp;$A281,'Urlaubsanträge'!$D$2:$D$201,"&gt;="&amp;$A281,'Urlaubsanträge'!$E$2:$E$201,"Genehmigt",'Urlaubsanträge'!$G$2:$G$201,Einstellungen!$D$5))</f>
        <v/>
      </c>
      <c r="I281" s="18">
        <f>IF($A281="","",IF(OR(E281&gt;Einstellungen!$B$5,F281&gt;Einstellungen!$B$6,G281&gt;Einstellungen!$B$7,H281&gt;Einstellungen!$B$8),"Grenzwert überschritten",""))</f>
        <v/>
      </c>
    </row>
    <row r="282">
      <c r="A282" s="34">
        <f>IF(OR(Einstellungen!$B$2="",Einstellungen!$B$3=""),"",IF(ROW()-5&lt;=Einstellungen!$B$3-Einstellungen!$B$2+1,Einstellungen!$B$2+ROW()-6,""))</f>
        <v/>
      </c>
      <c r="B282" s="22">
        <f>IF(A282="","",CHOOSE(WEEKDAY(A282,2),"Montag","Dienstag","Mittwoch","Donnerstag","Freitag","Samstag","Sonntag"))</f>
        <v/>
      </c>
      <c r="C282" s="29">
        <f>IF($A282="","",COUNTIFS('Urlaubsanträge'!$B$2:$B$201,"&lt;&gt;",'Urlaubsanträge'!$C$2:$C$201,"&lt;="&amp;$A282,'Urlaubsanträge'!$D$2:$D$201,"&gt;="&amp;$A282,'Urlaubsanträge'!$E$2:$E$201,"Genehmigt"))</f>
        <v/>
      </c>
      <c r="D282" s="29">
        <f>IF($A282="","",COUNTIFS('Urlaubsanträge'!$B$2:$B$201,"&lt;&gt;",'Urlaubsanträge'!$C$2:$C$201,"&lt;="&amp;$A282,'Urlaubsanträge'!$D$2:$D$201,"&gt;="&amp;$A282,'Urlaubsanträge'!$E$2:$E$201,"Beantragt"))</f>
        <v/>
      </c>
      <c r="E282" s="29">
        <f>IF($A282="","",COUNTIFS('Urlaubsanträge'!$B$2:$B$201,"&lt;&gt;",'Urlaubsanträge'!$C$2:$C$201,"&lt;="&amp;$A282,'Urlaubsanträge'!$D$2:$D$201,"&gt;="&amp;$A282,'Urlaubsanträge'!$E$2:$E$201,"Genehmigt",'Urlaubsanträge'!$G$2:$G$201,Einstellungen!$D$2))</f>
        <v/>
      </c>
      <c r="F282" s="29">
        <f>IF($A282="","",COUNTIFS('Urlaubsanträge'!$B$2:$B$201,"&lt;&gt;",'Urlaubsanträge'!$C$2:$C$201,"&lt;="&amp;$A282,'Urlaubsanträge'!$D$2:$D$201,"&gt;="&amp;$A282,'Urlaubsanträge'!$E$2:$E$201,"Genehmigt",'Urlaubsanträge'!$G$2:$G$201,Einstellungen!$D$3))</f>
        <v/>
      </c>
      <c r="G282" s="29">
        <f>IF($A282="","",COUNTIFS('Urlaubsanträge'!$B$2:$B$201,"&lt;&gt;",'Urlaubsanträge'!$C$2:$C$201,"&lt;="&amp;$A282,'Urlaubsanträge'!$D$2:$D$201,"&gt;="&amp;$A282,'Urlaubsanträge'!$E$2:$E$201,"Genehmigt",'Urlaubsanträge'!$G$2:$G$201,Einstellungen!$D$4))</f>
        <v/>
      </c>
      <c r="H282" s="29">
        <f>IF($A282="","",COUNTIFS('Urlaubsanträge'!$B$2:$B$201,"&lt;&gt;",'Urlaubsanträge'!$C$2:$C$201,"&lt;="&amp;$A282,'Urlaubsanträge'!$D$2:$D$201,"&gt;="&amp;$A282,'Urlaubsanträge'!$E$2:$E$201,"Genehmigt",'Urlaubsanträge'!$G$2:$G$201,Einstellungen!$D$5))</f>
        <v/>
      </c>
      <c r="I282" s="18">
        <f>IF($A282="","",IF(OR(E282&gt;Einstellungen!$B$5,F282&gt;Einstellungen!$B$6,G282&gt;Einstellungen!$B$7,H282&gt;Einstellungen!$B$8),"Grenzwert überschritten",""))</f>
        <v/>
      </c>
    </row>
    <row r="283">
      <c r="A283" s="34">
        <f>IF(OR(Einstellungen!$B$2="",Einstellungen!$B$3=""),"",IF(ROW()-5&lt;=Einstellungen!$B$3-Einstellungen!$B$2+1,Einstellungen!$B$2+ROW()-6,""))</f>
        <v/>
      </c>
      <c r="B283" s="22">
        <f>IF(A283="","",CHOOSE(WEEKDAY(A283,2),"Montag","Dienstag","Mittwoch","Donnerstag","Freitag","Samstag","Sonntag"))</f>
        <v/>
      </c>
      <c r="C283" s="29">
        <f>IF($A283="","",COUNTIFS('Urlaubsanträge'!$B$2:$B$201,"&lt;&gt;",'Urlaubsanträge'!$C$2:$C$201,"&lt;="&amp;$A283,'Urlaubsanträge'!$D$2:$D$201,"&gt;="&amp;$A283,'Urlaubsanträge'!$E$2:$E$201,"Genehmigt"))</f>
        <v/>
      </c>
      <c r="D283" s="29">
        <f>IF($A283="","",COUNTIFS('Urlaubsanträge'!$B$2:$B$201,"&lt;&gt;",'Urlaubsanträge'!$C$2:$C$201,"&lt;="&amp;$A283,'Urlaubsanträge'!$D$2:$D$201,"&gt;="&amp;$A283,'Urlaubsanträge'!$E$2:$E$201,"Beantragt"))</f>
        <v/>
      </c>
      <c r="E283" s="29">
        <f>IF($A283="","",COUNTIFS('Urlaubsanträge'!$B$2:$B$201,"&lt;&gt;",'Urlaubsanträge'!$C$2:$C$201,"&lt;="&amp;$A283,'Urlaubsanträge'!$D$2:$D$201,"&gt;="&amp;$A283,'Urlaubsanträge'!$E$2:$E$201,"Genehmigt",'Urlaubsanträge'!$G$2:$G$201,Einstellungen!$D$2))</f>
        <v/>
      </c>
      <c r="F283" s="29">
        <f>IF($A283="","",COUNTIFS('Urlaubsanträge'!$B$2:$B$201,"&lt;&gt;",'Urlaubsanträge'!$C$2:$C$201,"&lt;="&amp;$A283,'Urlaubsanträge'!$D$2:$D$201,"&gt;="&amp;$A283,'Urlaubsanträge'!$E$2:$E$201,"Genehmigt",'Urlaubsanträge'!$G$2:$G$201,Einstellungen!$D$3))</f>
        <v/>
      </c>
      <c r="G283" s="29">
        <f>IF($A283="","",COUNTIFS('Urlaubsanträge'!$B$2:$B$201,"&lt;&gt;",'Urlaubsanträge'!$C$2:$C$201,"&lt;="&amp;$A283,'Urlaubsanträge'!$D$2:$D$201,"&gt;="&amp;$A283,'Urlaubsanträge'!$E$2:$E$201,"Genehmigt",'Urlaubsanträge'!$G$2:$G$201,Einstellungen!$D$4))</f>
        <v/>
      </c>
      <c r="H283" s="29">
        <f>IF($A283="","",COUNTIFS('Urlaubsanträge'!$B$2:$B$201,"&lt;&gt;",'Urlaubsanträge'!$C$2:$C$201,"&lt;="&amp;$A283,'Urlaubsanträge'!$D$2:$D$201,"&gt;="&amp;$A283,'Urlaubsanträge'!$E$2:$E$201,"Genehmigt",'Urlaubsanträge'!$G$2:$G$201,Einstellungen!$D$5))</f>
        <v/>
      </c>
      <c r="I283" s="18">
        <f>IF($A283="","",IF(OR(E283&gt;Einstellungen!$B$5,F283&gt;Einstellungen!$B$6,G283&gt;Einstellungen!$B$7,H283&gt;Einstellungen!$B$8),"Grenzwert überschritten",""))</f>
        <v/>
      </c>
    </row>
    <row r="284">
      <c r="A284" s="34">
        <f>IF(OR(Einstellungen!$B$2="",Einstellungen!$B$3=""),"",IF(ROW()-5&lt;=Einstellungen!$B$3-Einstellungen!$B$2+1,Einstellungen!$B$2+ROW()-6,""))</f>
        <v/>
      </c>
      <c r="B284" s="22">
        <f>IF(A284="","",CHOOSE(WEEKDAY(A284,2),"Montag","Dienstag","Mittwoch","Donnerstag","Freitag","Samstag","Sonntag"))</f>
        <v/>
      </c>
      <c r="C284" s="29">
        <f>IF($A284="","",COUNTIFS('Urlaubsanträge'!$B$2:$B$201,"&lt;&gt;",'Urlaubsanträge'!$C$2:$C$201,"&lt;="&amp;$A284,'Urlaubsanträge'!$D$2:$D$201,"&gt;="&amp;$A284,'Urlaubsanträge'!$E$2:$E$201,"Genehmigt"))</f>
        <v/>
      </c>
      <c r="D284" s="29">
        <f>IF($A284="","",COUNTIFS('Urlaubsanträge'!$B$2:$B$201,"&lt;&gt;",'Urlaubsanträge'!$C$2:$C$201,"&lt;="&amp;$A284,'Urlaubsanträge'!$D$2:$D$201,"&gt;="&amp;$A284,'Urlaubsanträge'!$E$2:$E$201,"Beantragt"))</f>
        <v/>
      </c>
      <c r="E284" s="29">
        <f>IF($A284="","",COUNTIFS('Urlaubsanträge'!$B$2:$B$201,"&lt;&gt;",'Urlaubsanträge'!$C$2:$C$201,"&lt;="&amp;$A284,'Urlaubsanträge'!$D$2:$D$201,"&gt;="&amp;$A284,'Urlaubsanträge'!$E$2:$E$201,"Genehmigt",'Urlaubsanträge'!$G$2:$G$201,Einstellungen!$D$2))</f>
        <v/>
      </c>
      <c r="F284" s="29">
        <f>IF($A284="","",COUNTIFS('Urlaubsanträge'!$B$2:$B$201,"&lt;&gt;",'Urlaubsanträge'!$C$2:$C$201,"&lt;="&amp;$A284,'Urlaubsanträge'!$D$2:$D$201,"&gt;="&amp;$A284,'Urlaubsanträge'!$E$2:$E$201,"Genehmigt",'Urlaubsanträge'!$G$2:$G$201,Einstellungen!$D$3))</f>
        <v/>
      </c>
      <c r="G284" s="29">
        <f>IF($A284="","",COUNTIFS('Urlaubsanträge'!$B$2:$B$201,"&lt;&gt;",'Urlaubsanträge'!$C$2:$C$201,"&lt;="&amp;$A284,'Urlaubsanträge'!$D$2:$D$201,"&gt;="&amp;$A284,'Urlaubsanträge'!$E$2:$E$201,"Genehmigt",'Urlaubsanträge'!$G$2:$G$201,Einstellungen!$D$4))</f>
        <v/>
      </c>
      <c r="H284" s="29">
        <f>IF($A284="","",COUNTIFS('Urlaubsanträge'!$B$2:$B$201,"&lt;&gt;",'Urlaubsanträge'!$C$2:$C$201,"&lt;="&amp;$A284,'Urlaubsanträge'!$D$2:$D$201,"&gt;="&amp;$A284,'Urlaubsanträge'!$E$2:$E$201,"Genehmigt",'Urlaubsanträge'!$G$2:$G$201,Einstellungen!$D$5))</f>
        <v/>
      </c>
      <c r="I284" s="18">
        <f>IF($A284="","",IF(OR(E284&gt;Einstellungen!$B$5,F284&gt;Einstellungen!$B$6,G284&gt;Einstellungen!$B$7,H284&gt;Einstellungen!$B$8),"Grenzwert überschritten",""))</f>
        <v/>
      </c>
    </row>
    <row r="285">
      <c r="A285" s="34">
        <f>IF(OR(Einstellungen!$B$2="",Einstellungen!$B$3=""),"",IF(ROW()-5&lt;=Einstellungen!$B$3-Einstellungen!$B$2+1,Einstellungen!$B$2+ROW()-6,""))</f>
        <v/>
      </c>
      <c r="B285" s="22">
        <f>IF(A285="","",CHOOSE(WEEKDAY(A285,2),"Montag","Dienstag","Mittwoch","Donnerstag","Freitag","Samstag","Sonntag"))</f>
        <v/>
      </c>
      <c r="C285" s="29">
        <f>IF($A285="","",COUNTIFS('Urlaubsanträge'!$B$2:$B$201,"&lt;&gt;",'Urlaubsanträge'!$C$2:$C$201,"&lt;="&amp;$A285,'Urlaubsanträge'!$D$2:$D$201,"&gt;="&amp;$A285,'Urlaubsanträge'!$E$2:$E$201,"Genehmigt"))</f>
        <v/>
      </c>
      <c r="D285" s="29">
        <f>IF($A285="","",COUNTIFS('Urlaubsanträge'!$B$2:$B$201,"&lt;&gt;",'Urlaubsanträge'!$C$2:$C$201,"&lt;="&amp;$A285,'Urlaubsanträge'!$D$2:$D$201,"&gt;="&amp;$A285,'Urlaubsanträge'!$E$2:$E$201,"Beantragt"))</f>
        <v/>
      </c>
      <c r="E285" s="29">
        <f>IF($A285="","",COUNTIFS('Urlaubsanträge'!$B$2:$B$201,"&lt;&gt;",'Urlaubsanträge'!$C$2:$C$201,"&lt;="&amp;$A285,'Urlaubsanträge'!$D$2:$D$201,"&gt;="&amp;$A285,'Urlaubsanträge'!$E$2:$E$201,"Genehmigt",'Urlaubsanträge'!$G$2:$G$201,Einstellungen!$D$2))</f>
        <v/>
      </c>
      <c r="F285" s="29">
        <f>IF($A285="","",COUNTIFS('Urlaubsanträge'!$B$2:$B$201,"&lt;&gt;",'Urlaubsanträge'!$C$2:$C$201,"&lt;="&amp;$A285,'Urlaubsanträge'!$D$2:$D$201,"&gt;="&amp;$A285,'Urlaubsanträge'!$E$2:$E$201,"Genehmigt",'Urlaubsanträge'!$G$2:$G$201,Einstellungen!$D$3))</f>
        <v/>
      </c>
      <c r="G285" s="29">
        <f>IF($A285="","",COUNTIFS('Urlaubsanträge'!$B$2:$B$201,"&lt;&gt;",'Urlaubsanträge'!$C$2:$C$201,"&lt;="&amp;$A285,'Urlaubsanträge'!$D$2:$D$201,"&gt;="&amp;$A285,'Urlaubsanträge'!$E$2:$E$201,"Genehmigt",'Urlaubsanträge'!$G$2:$G$201,Einstellungen!$D$4))</f>
        <v/>
      </c>
      <c r="H285" s="29">
        <f>IF($A285="","",COUNTIFS('Urlaubsanträge'!$B$2:$B$201,"&lt;&gt;",'Urlaubsanträge'!$C$2:$C$201,"&lt;="&amp;$A285,'Urlaubsanträge'!$D$2:$D$201,"&gt;="&amp;$A285,'Urlaubsanträge'!$E$2:$E$201,"Genehmigt",'Urlaubsanträge'!$G$2:$G$201,Einstellungen!$D$5))</f>
        <v/>
      </c>
      <c r="I285" s="18">
        <f>IF($A285="","",IF(OR(E285&gt;Einstellungen!$B$5,F285&gt;Einstellungen!$B$6,G285&gt;Einstellungen!$B$7,H285&gt;Einstellungen!$B$8),"Grenzwert überschritten",""))</f>
        <v/>
      </c>
    </row>
    <row r="286">
      <c r="A286" s="34">
        <f>IF(OR(Einstellungen!$B$2="",Einstellungen!$B$3=""),"",IF(ROW()-5&lt;=Einstellungen!$B$3-Einstellungen!$B$2+1,Einstellungen!$B$2+ROW()-6,""))</f>
        <v/>
      </c>
      <c r="B286" s="22">
        <f>IF(A286="","",CHOOSE(WEEKDAY(A286,2),"Montag","Dienstag","Mittwoch","Donnerstag","Freitag","Samstag","Sonntag"))</f>
        <v/>
      </c>
      <c r="C286" s="29">
        <f>IF($A286="","",COUNTIFS('Urlaubsanträge'!$B$2:$B$201,"&lt;&gt;",'Urlaubsanträge'!$C$2:$C$201,"&lt;="&amp;$A286,'Urlaubsanträge'!$D$2:$D$201,"&gt;="&amp;$A286,'Urlaubsanträge'!$E$2:$E$201,"Genehmigt"))</f>
        <v/>
      </c>
      <c r="D286" s="29">
        <f>IF($A286="","",COUNTIFS('Urlaubsanträge'!$B$2:$B$201,"&lt;&gt;",'Urlaubsanträge'!$C$2:$C$201,"&lt;="&amp;$A286,'Urlaubsanträge'!$D$2:$D$201,"&gt;="&amp;$A286,'Urlaubsanträge'!$E$2:$E$201,"Beantragt"))</f>
        <v/>
      </c>
      <c r="E286" s="29">
        <f>IF($A286="","",COUNTIFS('Urlaubsanträge'!$B$2:$B$201,"&lt;&gt;",'Urlaubsanträge'!$C$2:$C$201,"&lt;="&amp;$A286,'Urlaubsanträge'!$D$2:$D$201,"&gt;="&amp;$A286,'Urlaubsanträge'!$E$2:$E$201,"Genehmigt",'Urlaubsanträge'!$G$2:$G$201,Einstellungen!$D$2))</f>
        <v/>
      </c>
      <c r="F286" s="29">
        <f>IF($A286="","",COUNTIFS('Urlaubsanträge'!$B$2:$B$201,"&lt;&gt;",'Urlaubsanträge'!$C$2:$C$201,"&lt;="&amp;$A286,'Urlaubsanträge'!$D$2:$D$201,"&gt;="&amp;$A286,'Urlaubsanträge'!$E$2:$E$201,"Genehmigt",'Urlaubsanträge'!$G$2:$G$201,Einstellungen!$D$3))</f>
        <v/>
      </c>
      <c r="G286" s="29">
        <f>IF($A286="","",COUNTIFS('Urlaubsanträge'!$B$2:$B$201,"&lt;&gt;",'Urlaubsanträge'!$C$2:$C$201,"&lt;="&amp;$A286,'Urlaubsanträge'!$D$2:$D$201,"&gt;="&amp;$A286,'Urlaubsanträge'!$E$2:$E$201,"Genehmigt",'Urlaubsanträge'!$G$2:$G$201,Einstellungen!$D$4))</f>
        <v/>
      </c>
      <c r="H286" s="29">
        <f>IF($A286="","",COUNTIFS('Urlaubsanträge'!$B$2:$B$201,"&lt;&gt;",'Urlaubsanträge'!$C$2:$C$201,"&lt;="&amp;$A286,'Urlaubsanträge'!$D$2:$D$201,"&gt;="&amp;$A286,'Urlaubsanträge'!$E$2:$E$201,"Genehmigt",'Urlaubsanträge'!$G$2:$G$201,Einstellungen!$D$5))</f>
        <v/>
      </c>
      <c r="I286" s="18">
        <f>IF($A286="","",IF(OR(E286&gt;Einstellungen!$B$5,F286&gt;Einstellungen!$B$6,G286&gt;Einstellungen!$B$7,H286&gt;Einstellungen!$B$8),"Grenzwert überschritten",""))</f>
        <v/>
      </c>
    </row>
    <row r="287">
      <c r="A287" s="34">
        <f>IF(OR(Einstellungen!$B$2="",Einstellungen!$B$3=""),"",IF(ROW()-5&lt;=Einstellungen!$B$3-Einstellungen!$B$2+1,Einstellungen!$B$2+ROW()-6,""))</f>
        <v/>
      </c>
      <c r="B287" s="22">
        <f>IF(A287="","",CHOOSE(WEEKDAY(A287,2),"Montag","Dienstag","Mittwoch","Donnerstag","Freitag","Samstag","Sonntag"))</f>
        <v/>
      </c>
      <c r="C287" s="29">
        <f>IF($A287="","",COUNTIFS('Urlaubsanträge'!$B$2:$B$201,"&lt;&gt;",'Urlaubsanträge'!$C$2:$C$201,"&lt;="&amp;$A287,'Urlaubsanträge'!$D$2:$D$201,"&gt;="&amp;$A287,'Urlaubsanträge'!$E$2:$E$201,"Genehmigt"))</f>
        <v/>
      </c>
      <c r="D287" s="29">
        <f>IF($A287="","",COUNTIFS('Urlaubsanträge'!$B$2:$B$201,"&lt;&gt;",'Urlaubsanträge'!$C$2:$C$201,"&lt;="&amp;$A287,'Urlaubsanträge'!$D$2:$D$201,"&gt;="&amp;$A287,'Urlaubsanträge'!$E$2:$E$201,"Beantragt"))</f>
        <v/>
      </c>
      <c r="E287" s="29">
        <f>IF($A287="","",COUNTIFS('Urlaubsanträge'!$B$2:$B$201,"&lt;&gt;",'Urlaubsanträge'!$C$2:$C$201,"&lt;="&amp;$A287,'Urlaubsanträge'!$D$2:$D$201,"&gt;="&amp;$A287,'Urlaubsanträge'!$E$2:$E$201,"Genehmigt",'Urlaubsanträge'!$G$2:$G$201,Einstellungen!$D$2))</f>
        <v/>
      </c>
      <c r="F287" s="29">
        <f>IF($A287="","",COUNTIFS('Urlaubsanträge'!$B$2:$B$201,"&lt;&gt;",'Urlaubsanträge'!$C$2:$C$201,"&lt;="&amp;$A287,'Urlaubsanträge'!$D$2:$D$201,"&gt;="&amp;$A287,'Urlaubsanträge'!$E$2:$E$201,"Genehmigt",'Urlaubsanträge'!$G$2:$G$201,Einstellungen!$D$3))</f>
        <v/>
      </c>
      <c r="G287" s="29">
        <f>IF($A287="","",COUNTIFS('Urlaubsanträge'!$B$2:$B$201,"&lt;&gt;",'Urlaubsanträge'!$C$2:$C$201,"&lt;="&amp;$A287,'Urlaubsanträge'!$D$2:$D$201,"&gt;="&amp;$A287,'Urlaubsanträge'!$E$2:$E$201,"Genehmigt",'Urlaubsanträge'!$G$2:$G$201,Einstellungen!$D$4))</f>
        <v/>
      </c>
      <c r="H287" s="29">
        <f>IF($A287="","",COUNTIFS('Urlaubsanträge'!$B$2:$B$201,"&lt;&gt;",'Urlaubsanträge'!$C$2:$C$201,"&lt;="&amp;$A287,'Urlaubsanträge'!$D$2:$D$201,"&gt;="&amp;$A287,'Urlaubsanträge'!$E$2:$E$201,"Genehmigt",'Urlaubsanträge'!$G$2:$G$201,Einstellungen!$D$5))</f>
        <v/>
      </c>
      <c r="I287" s="18">
        <f>IF($A287="","",IF(OR(E287&gt;Einstellungen!$B$5,F287&gt;Einstellungen!$B$6,G287&gt;Einstellungen!$B$7,H287&gt;Einstellungen!$B$8),"Grenzwert überschritten",""))</f>
        <v/>
      </c>
    </row>
    <row r="288">
      <c r="A288" s="34">
        <f>IF(OR(Einstellungen!$B$2="",Einstellungen!$B$3=""),"",IF(ROW()-5&lt;=Einstellungen!$B$3-Einstellungen!$B$2+1,Einstellungen!$B$2+ROW()-6,""))</f>
        <v/>
      </c>
      <c r="B288" s="22">
        <f>IF(A288="","",CHOOSE(WEEKDAY(A288,2),"Montag","Dienstag","Mittwoch","Donnerstag","Freitag","Samstag","Sonntag"))</f>
        <v/>
      </c>
      <c r="C288" s="29">
        <f>IF($A288="","",COUNTIFS('Urlaubsanträge'!$B$2:$B$201,"&lt;&gt;",'Urlaubsanträge'!$C$2:$C$201,"&lt;="&amp;$A288,'Urlaubsanträge'!$D$2:$D$201,"&gt;="&amp;$A288,'Urlaubsanträge'!$E$2:$E$201,"Genehmigt"))</f>
        <v/>
      </c>
      <c r="D288" s="29">
        <f>IF($A288="","",COUNTIFS('Urlaubsanträge'!$B$2:$B$201,"&lt;&gt;",'Urlaubsanträge'!$C$2:$C$201,"&lt;="&amp;$A288,'Urlaubsanträge'!$D$2:$D$201,"&gt;="&amp;$A288,'Urlaubsanträge'!$E$2:$E$201,"Beantragt"))</f>
        <v/>
      </c>
      <c r="E288" s="29">
        <f>IF($A288="","",COUNTIFS('Urlaubsanträge'!$B$2:$B$201,"&lt;&gt;",'Urlaubsanträge'!$C$2:$C$201,"&lt;="&amp;$A288,'Urlaubsanträge'!$D$2:$D$201,"&gt;="&amp;$A288,'Urlaubsanträge'!$E$2:$E$201,"Genehmigt",'Urlaubsanträge'!$G$2:$G$201,Einstellungen!$D$2))</f>
        <v/>
      </c>
      <c r="F288" s="29">
        <f>IF($A288="","",COUNTIFS('Urlaubsanträge'!$B$2:$B$201,"&lt;&gt;",'Urlaubsanträge'!$C$2:$C$201,"&lt;="&amp;$A288,'Urlaubsanträge'!$D$2:$D$201,"&gt;="&amp;$A288,'Urlaubsanträge'!$E$2:$E$201,"Genehmigt",'Urlaubsanträge'!$G$2:$G$201,Einstellungen!$D$3))</f>
        <v/>
      </c>
      <c r="G288" s="29">
        <f>IF($A288="","",COUNTIFS('Urlaubsanträge'!$B$2:$B$201,"&lt;&gt;",'Urlaubsanträge'!$C$2:$C$201,"&lt;="&amp;$A288,'Urlaubsanträge'!$D$2:$D$201,"&gt;="&amp;$A288,'Urlaubsanträge'!$E$2:$E$201,"Genehmigt",'Urlaubsanträge'!$G$2:$G$201,Einstellungen!$D$4))</f>
        <v/>
      </c>
      <c r="H288" s="29">
        <f>IF($A288="","",COUNTIFS('Urlaubsanträge'!$B$2:$B$201,"&lt;&gt;",'Urlaubsanträge'!$C$2:$C$201,"&lt;="&amp;$A288,'Urlaubsanträge'!$D$2:$D$201,"&gt;="&amp;$A288,'Urlaubsanträge'!$E$2:$E$201,"Genehmigt",'Urlaubsanträge'!$G$2:$G$201,Einstellungen!$D$5))</f>
        <v/>
      </c>
      <c r="I288" s="18">
        <f>IF($A288="","",IF(OR(E288&gt;Einstellungen!$B$5,F288&gt;Einstellungen!$B$6,G288&gt;Einstellungen!$B$7,H288&gt;Einstellungen!$B$8),"Grenzwert überschritten",""))</f>
        <v/>
      </c>
    </row>
    <row r="289">
      <c r="A289" s="34">
        <f>IF(OR(Einstellungen!$B$2="",Einstellungen!$B$3=""),"",IF(ROW()-5&lt;=Einstellungen!$B$3-Einstellungen!$B$2+1,Einstellungen!$B$2+ROW()-6,""))</f>
        <v/>
      </c>
      <c r="B289" s="22">
        <f>IF(A289="","",CHOOSE(WEEKDAY(A289,2),"Montag","Dienstag","Mittwoch","Donnerstag","Freitag","Samstag","Sonntag"))</f>
        <v/>
      </c>
      <c r="C289" s="29">
        <f>IF($A289="","",COUNTIFS('Urlaubsanträge'!$B$2:$B$201,"&lt;&gt;",'Urlaubsanträge'!$C$2:$C$201,"&lt;="&amp;$A289,'Urlaubsanträge'!$D$2:$D$201,"&gt;="&amp;$A289,'Urlaubsanträge'!$E$2:$E$201,"Genehmigt"))</f>
        <v/>
      </c>
      <c r="D289" s="29">
        <f>IF($A289="","",COUNTIFS('Urlaubsanträge'!$B$2:$B$201,"&lt;&gt;",'Urlaubsanträge'!$C$2:$C$201,"&lt;="&amp;$A289,'Urlaubsanträge'!$D$2:$D$201,"&gt;="&amp;$A289,'Urlaubsanträge'!$E$2:$E$201,"Beantragt"))</f>
        <v/>
      </c>
      <c r="E289" s="29">
        <f>IF($A289="","",COUNTIFS('Urlaubsanträge'!$B$2:$B$201,"&lt;&gt;",'Urlaubsanträge'!$C$2:$C$201,"&lt;="&amp;$A289,'Urlaubsanträge'!$D$2:$D$201,"&gt;="&amp;$A289,'Urlaubsanträge'!$E$2:$E$201,"Genehmigt",'Urlaubsanträge'!$G$2:$G$201,Einstellungen!$D$2))</f>
        <v/>
      </c>
      <c r="F289" s="29">
        <f>IF($A289="","",COUNTIFS('Urlaubsanträge'!$B$2:$B$201,"&lt;&gt;",'Urlaubsanträge'!$C$2:$C$201,"&lt;="&amp;$A289,'Urlaubsanträge'!$D$2:$D$201,"&gt;="&amp;$A289,'Urlaubsanträge'!$E$2:$E$201,"Genehmigt",'Urlaubsanträge'!$G$2:$G$201,Einstellungen!$D$3))</f>
        <v/>
      </c>
      <c r="G289" s="29">
        <f>IF($A289="","",COUNTIFS('Urlaubsanträge'!$B$2:$B$201,"&lt;&gt;",'Urlaubsanträge'!$C$2:$C$201,"&lt;="&amp;$A289,'Urlaubsanträge'!$D$2:$D$201,"&gt;="&amp;$A289,'Urlaubsanträge'!$E$2:$E$201,"Genehmigt",'Urlaubsanträge'!$G$2:$G$201,Einstellungen!$D$4))</f>
        <v/>
      </c>
      <c r="H289" s="29">
        <f>IF($A289="","",COUNTIFS('Urlaubsanträge'!$B$2:$B$201,"&lt;&gt;",'Urlaubsanträge'!$C$2:$C$201,"&lt;="&amp;$A289,'Urlaubsanträge'!$D$2:$D$201,"&gt;="&amp;$A289,'Urlaubsanträge'!$E$2:$E$201,"Genehmigt",'Urlaubsanträge'!$G$2:$G$201,Einstellungen!$D$5))</f>
        <v/>
      </c>
      <c r="I289" s="18">
        <f>IF($A289="","",IF(OR(E289&gt;Einstellungen!$B$5,F289&gt;Einstellungen!$B$6,G289&gt;Einstellungen!$B$7,H289&gt;Einstellungen!$B$8),"Grenzwert überschritten",""))</f>
        <v/>
      </c>
    </row>
    <row r="290">
      <c r="A290" s="34">
        <f>IF(OR(Einstellungen!$B$2="",Einstellungen!$B$3=""),"",IF(ROW()-5&lt;=Einstellungen!$B$3-Einstellungen!$B$2+1,Einstellungen!$B$2+ROW()-6,""))</f>
        <v/>
      </c>
      <c r="B290" s="22">
        <f>IF(A290="","",CHOOSE(WEEKDAY(A290,2),"Montag","Dienstag","Mittwoch","Donnerstag","Freitag","Samstag","Sonntag"))</f>
        <v/>
      </c>
      <c r="C290" s="29">
        <f>IF($A290="","",COUNTIFS('Urlaubsanträge'!$B$2:$B$201,"&lt;&gt;",'Urlaubsanträge'!$C$2:$C$201,"&lt;="&amp;$A290,'Urlaubsanträge'!$D$2:$D$201,"&gt;="&amp;$A290,'Urlaubsanträge'!$E$2:$E$201,"Genehmigt"))</f>
        <v/>
      </c>
      <c r="D290" s="29">
        <f>IF($A290="","",COUNTIFS('Urlaubsanträge'!$B$2:$B$201,"&lt;&gt;",'Urlaubsanträge'!$C$2:$C$201,"&lt;="&amp;$A290,'Urlaubsanträge'!$D$2:$D$201,"&gt;="&amp;$A290,'Urlaubsanträge'!$E$2:$E$201,"Beantragt"))</f>
        <v/>
      </c>
      <c r="E290" s="29">
        <f>IF($A290="","",COUNTIFS('Urlaubsanträge'!$B$2:$B$201,"&lt;&gt;",'Urlaubsanträge'!$C$2:$C$201,"&lt;="&amp;$A290,'Urlaubsanträge'!$D$2:$D$201,"&gt;="&amp;$A290,'Urlaubsanträge'!$E$2:$E$201,"Genehmigt",'Urlaubsanträge'!$G$2:$G$201,Einstellungen!$D$2))</f>
        <v/>
      </c>
      <c r="F290" s="29">
        <f>IF($A290="","",COUNTIFS('Urlaubsanträge'!$B$2:$B$201,"&lt;&gt;",'Urlaubsanträge'!$C$2:$C$201,"&lt;="&amp;$A290,'Urlaubsanträge'!$D$2:$D$201,"&gt;="&amp;$A290,'Urlaubsanträge'!$E$2:$E$201,"Genehmigt",'Urlaubsanträge'!$G$2:$G$201,Einstellungen!$D$3))</f>
        <v/>
      </c>
      <c r="G290" s="29">
        <f>IF($A290="","",COUNTIFS('Urlaubsanträge'!$B$2:$B$201,"&lt;&gt;",'Urlaubsanträge'!$C$2:$C$201,"&lt;="&amp;$A290,'Urlaubsanträge'!$D$2:$D$201,"&gt;="&amp;$A290,'Urlaubsanträge'!$E$2:$E$201,"Genehmigt",'Urlaubsanträge'!$G$2:$G$201,Einstellungen!$D$4))</f>
        <v/>
      </c>
      <c r="H290" s="29">
        <f>IF($A290="","",COUNTIFS('Urlaubsanträge'!$B$2:$B$201,"&lt;&gt;",'Urlaubsanträge'!$C$2:$C$201,"&lt;="&amp;$A290,'Urlaubsanträge'!$D$2:$D$201,"&gt;="&amp;$A290,'Urlaubsanträge'!$E$2:$E$201,"Genehmigt",'Urlaubsanträge'!$G$2:$G$201,Einstellungen!$D$5))</f>
        <v/>
      </c>
      <c r="I290" s="18">
        <f>IF($A290="","",IF(OR(E290&gt;Einstellungen!$B$5,F290&gt;Einstellungen!$B$6,G290&gt;Einstellungen!$B$7,H290&gt;Einstellungen!$B$8),"Grenzwert überschritten",""))</f>
        <v/>
      </c>
    </row>
    <row r="291">
      <c r="A291" s="34">
        <f>IF(OR(Einstellungen!$B$2="",Einstellungen!$B$3=""),"",IF(ROW()-5&lt;=Einstellungen!$B$3-Einstellungen!$B$2+1,Einstellungen!$B$2+ROW()-6,""))</f>
        <v/>
      </c>
      <c r="B291" s="22">
        <f>IF(A291="","",CHOOSE(WEEKDAY(A291,2),"Montag","Dienstag","Mittwoch","Donnerstag","Freitag","Samstag","Sonntag"))</f>
        <v/>
      </c>
      <c r="C291" s="29">
        <f>IF($A291="","",COUNTIFS('Urlaubsanträge'!$B$2:$B$201,"&lt;&gt;",'Urlaubsanträge'!$C$2:$C$201,"&lt;="&amp;$A291,'Urlaubsanträge'!$D$2:$D$201,"&gt;="&amp;$A291,'Urlaubsanträge'!$E$2:$E$201,"Genehmigt"))</f>
        <v/>
      </c>
      <c r="D291" s="29">
        <f>IF($A291="","",COUNTIFS('Urlaubsanträge'!$B$2:$B$201,"&lt;&gt;",'Urlaubsanträge'!$C$2:$C$201,"&lt;="&amp;$A291,'Urlaubsanträge'!$D$2:$D$201,"&gt;="&amp;$A291,'Urlaubsanträge'!$E$2:$E$201,"Beantragt"))</f>
        <v/>
      </c>
      <c r="E291" s="29">
        <f>IF($A291="","",COUNTIFS('Urlaubsanträge'!$B$2:$B$201,"&lt;&gt;",'Urlaubsanträge'!$C$2:$C$201,"&lt;="&amp;$A291,'Urlaubsanträge'!$D$2:$D$201,"&gt;="&amp;$A291,'Urlaubsanträge'!$E$2:$E$201,"Genehmigt",'Urlaubsanträge'!$G$2:$G$201,Einstellungen!$D$2))</f>
        <v/>
      </c>
      <c r="F291" s="29">
        <f>IF($A291="","",COUNTIFS('Urlaubsanträge'!$B$2:$B$201,"&lt;&gt;",'Urlaubsanträge'!$C$2:$C$201,"&lt;="&amp;$A291,'Urlaubsanträge'!$D$2:$D$201,"&gt;="&amp;$A291,'Urlaubsanträge'!$E$2:$E$201,"Genehmigt",'Urlaubsanträge'!$G$2:$G$201,Einstellungen!$D$3))</f>
        <v/>
      </c>
      <c r="G291" s="29">
        <f>IF($A291="","",COUNTIFS('Urlaubsanträge'!$B$2:$B$201,"&lt;&gt;",'Urlaubsanträge'!$C$2:$C$201,"&lt;="&amp;$A291,'Urlaubsanträge'!$D$2:$D$201,"&gt;="&amp;$A291,'Urlaubsanträge'!$E$2:$E$201,"Genehmigt",'Urlaubsanträge'!$G$2:$G$201,Einstellungen!$D$4))</f>
        <v/>
      </c>
      <c r="H291" s="29">
        <f>IF($A291="","",COUNTIFS('Urlaubsanträge'!$B$2:$B$201,"&lt;&gt;",'Urlaubsanträge'!$C$2:$C$201,"&lt;="&amp;$A291,'Urlaubsanträge'!$D$2:$D$201,"&gt;="&amp;$A291,'Urlaubsanträge'!$E$2:$E$201,"Genehmigt",'Urlaubsanträge'!$G$2:$G$201,Einstellungen!$D$5))</f>
        <v/>
      </c>
      <c r="I291" s="18">
        <f>IF($A291="","",IF(OR(E291&gt;Einstellungen!$B$5,F291&gt;Einstellungen!$B$6,G291&gt;Einstellungen!$B$7,H291&gt;Einstellungen!$B$8),"Grenzwert überschritten",""))</f>
        <v/>
      </c>
    </row>
    <row r="292">
      <c r="A292" s="34">
        <f>IF(OR(Einstellungen!$B$2="",Einstellungen!$B$3=""),"",IF(ROW()-5&lt;=Einstellungen!$B$3-Einstellungen!$B$2+1,Einstellungen!$B$2+ROW()-6,""))</f>
        <v/>
      </c>
      <c r="B292" s="22">
        <f>IF(A292="","",CHOOSE(WEEKDAY(A292,2),"Montag","Dienstag","Mittwoch","Donnerstag","Freitag","Samstag","Sonntag"))</f>
        <v/>
      </c>
      <c r="C292" s="29">
        <f>IF($A292="","",COUNTIFS('Urlaubsanträge'!$B$2:$B$201,"&lt;&gt;",'Urlaubsanträge'!$C$2:$C$201,"&lt;="&amp;$A292,'Urlaubsanträge'!$D$2:$D$201,"&gt;="&amp;$A292,'Urlaubsanträge'!$E$2:$E$201,"Genehmigt"))</f>
        <v/>
      </c>
      <c r="D292" s="29">
        <f>IF($A292="","",COUNTIFS('Urlaubsanträge'!$B$2:$B$201,"&lt;&gt;",'Urlaubsanträge'!$C$2:$C$201,"&lt;="&amp;$A292,'Urlaubsanträge'!$D$2:$D$201,"&gt;="&amp;$A292,'Urlaubsanträge'!$E$2:$E$201,"Beantragt"))</f>
        <v/>
      </c>
      <c r="E292" s="29">
        <f>IF($A292="","",COUNTIFS('Urlaubsanträge'!$B$2:$B$201,"&lt;&gt;",'Urlaubsanträge'!$C$2:$C$201,"&lt;="&amp;$A292,'Urlaubsanträge'!$D$2:$D$201,"&gt;="&amp;$A292,'Urlaubsanträge'!$E$2:$E$201,"Genehmigt",'Urlaubsanträge'!$G$2:$G$201,Einstellungen!$D$2))</f>
        <v/>
      </c>
      <c r="F292" s="29">
        <f>IF($A292="","",COUNTIFS('Urlaubsanträge'!$B$2:$B$201,"&lt;&gt;",'Urlaubsanträge'!$C$2:$C$201,"&lt;="&amp;$A292,'Urlaubsanträge'!$D$2:$D$201,"&gt;="&amp;$A292,'Urlaubsanträge'!$E$2:$E$201,"Genehmigt",'Urlaubsanträge'!$G$2:$G$201,Einstellungen!$D$3))</f>
        <v/>
      </c>
      <c r="G292" s="29">
        <f>IF($A292="","",COUNTIFS('Urlaubsanträge'!$B$2:$B$201,"&lt;&gt;",'Urlaubsanträge'!$C$2:$C$201,"&lt;="&amp;$A292,'Urlaubsanträge'!$D$2:$D$201,"&gt;="&amp;$A292,'Urlaubsanträge'!$E$2:$E$201,"Genehmigt",'Urlaubsanträge'!$G$2:$G$201,Einstellungen!$D$4))</f>
        <v/>
      </c>
      <c r="H292" s="29">
        <f>IF($A292="","",COUNTIFS('Urlaubsanträge'!$B$2:$B$201,"&lt;&gt;",'Urlaubsanträge'!$C$2:$C$201,"&lt;="&amp;$A292,'Urlaubsanträge'!$D$2:$D$201,"&gt;="&amp;$A292,'Urlaubsanträge'!$E$2:$E$201,"Genehmigt",'Urlaubsanträge'!$G$2:$G$201,Einstellungen!$D$5))</f>
        <v/>
      </c>
      <c r="I292" s="18">
        <f>IF($A292="","",IF(OR(E292&gt;Einstellungen!$B$5,F292&gt;Einstellungen!$B$6,G292&gt;Einstellungen!$B$7,H292&gt;Einstellungen!$B$8),"Grenzwert überschritten",""))</f>
        <v/>
      </c>
    </row>
    <row r="293">
      <c r="A293" s="34">
        <f>IF(OR(Einstellungen!$B$2="",Einstellungen!$B$3=""),"",IF(ROW()-5&lt;=Einstellungen!$B$3-Einstellungen!$B$2+1,Einstellungen!$B$2+ROW()-6,""))</f>
        <v/>
      </c>
      <c r="B293" s="22">
        <f>IF(A293="","",CHOOSE(WEEKDAY(A293,2),"Montag","Dienstag","Mittwoch","Donnerstag","Freitag","Samstag","Sonntag"))</f>
        <v/>
      </c>
      <c r="C293" s="29">
        <f>IF($A293="","",COUNTIFS('Urlaubsanträge'!$B$2:$B$201,"&lt;&gt;",'Urlaubsanträge'!$C$2:$C$201,"&lt;="&amp;$A293,'Urlaubsanträge'!$D$2:$D$201,"&gt;="&amp;$A293,'Urlaubsanträge'!$E$2:$E$201,"Genehmigt"))</f>
        <v/>
      </c>
      <c r="D293" s="29">
        <f>IF($A293="","",COUNTIFS('Urlaubsanträge'!$B$2:$B$201,"&lt;&gt;",'Urlaubsanträge'!$C$2:$C$201,"&lt;="&amp;$A293,'Urlaubsanträge'!$D$2:$D$201,"&gt;="&amp;$A293,'Urlaubsanträge'!$E$2:$E$201,"Beantragt"))</f>
        <v/>
      </c>
      <c r="E293" s="29">
        <f>IF($A293="","",COUNTIFS('Urlaubsanträge'!$B$2:$B$201,"&lt;&gt;",'Urlaubsanträge'!$C$2:$C$201,"&lt;="&amp;$A293,'Urlaubsanträge'!$D$2:$D$201,"&gt;="&amp;$A293,'Urlaubsanträge'!$E$2:$E$201,"Genehmigt",'Urlaubsanträge'!$G$2:$G$201,Einstellungen!$D$2))</f>
        <v/>
      </c>
      <c r="F293" s="29">
        <f>IF($A293="","",COUNTIFS('Urlaubsanträge'!$B$2:$B$201,"&lt;&gt;",'Urlaubsanträge'!$C$2:$C$201,"&lt;="&amp;$A293,'Urlaubsanträge'!$D$2:$D$201,"&gt;="&amp;$A293,'Urlaubsanträge'!$E$2:$E$201,"Genehmigt",'Urlaubsanträge'!$G$2:$G$201,Einstellungen!$D$3))</f>
        <v/>
      </c>
      <c r="G293" s="29">
        <f>IF($A293="","",COUNTIFS('Urlaubsanträge'!$B$2:$B$201,"&lt;&gt;",'Urlaubsanträge'!$C$2:$C$201,"&lt;="&amp;$A293,'Urlaubsanträge'!$D$2:$D$201,"&gt;="&amp;$A293,'Urlaubsanträge'!$E$2:$E$201,"Genehmigt",'Urlaubsanträge'!$G$2:$G$201,Einstellungen!$D$4))</f>
        <v/>
      </c>
      <c r="H293" s="29">
        <f>IF($A293="","",COUNTIFS('Urlaubsanträge'!$B$2:$B$201,"&lt;&gt;",'Urlaubsanträge'!$C$2:$C$201,"&lt;="&amp;$A293,'Urlaubsanträge'!$D$2:$D$201,"&gt;="&amp;$A293,'Urlaubsanträge'!$E$2:$E$201,"Genehmigt",'Urlaubsanträge'!$G$2:$G$201,Einstellungen!$D$5))</f>
        <v/>
      </c>
      <c r="I293" s="18">
        <f>IF($A293="","",IF(OR(E293&gt;Einstellungen!$B$5,F293&gt;Einstellungen!$B$6,G293&gt;Einstellungen!$B$7,H293&gt;Einstellungen!$B$8),"Grenzwert überschritten",""))</f>
        <v/>
      </c>
    </row>
    <row r="294">
      <c r="A294" s="34">
        <f>IF(OR(Einstellungen!$B$2="",Einstellungen!$B$3=""),"",IF(ROW()-5&lt;=Einstellungen!$B$3-Einstellungen!$B$2+1,Einstellungen!$B$2+ROW()-6,""))</f>
        <v/>
      </c>
      <c r="B294" s="22">
        <f>IF(A294="","",CHOOSE(WEEKDAY(A294,2),"Montag","Dienstag","Mittwoch","Donnerstag","Freitag","Samstag","Sonntag"))</f>
        <v/>
      </c>
      <c r="C294" s="29">
        <f>IF($A294="","",COUNTIFS('Urlaubsanträge'!$B$2:$B$201,"&lt;&gt;",'Urlaubsanträge'!$C$2:$C$201,"&lt;="&amp;$A294,'Urlaubsanträge'!$D$2:$D$201,"&gt;="&amp;$A294,'Urlaubsanträge'!$E$2:$E$201,"Genehmigt"))</f>
        <v/>
      </c>
      <c r="D294" s="29">
        <f>IF($A294="","",COUNTIFS('Urlaubsanträge'!$B$2:$B$201,"&lt;&gt;",'Urlaubsanträge'!$C$2:$C$201,"&lt;="&amp;$A294,'Urlaubsanträge'!$D$2:$D$201,"&gt;="&amp;$A294,'Urlaubsanträge'!$E$2:$E$201,"Beantragt"))</f>
        <v/>
      </c>
      <c r="E294" s="29">
        <f>IF($A294="","",COUNTIFS('Urlaubsanträge'!$B$2:$B$201,"&lt;&gt;",'Urlaubsanträge'!$C$2:$C$201,"&lt;="&amp;$A294,'Urlaubsanträge'!$D$2:$D$201,"&gt;="&amp;$A294,'Urlaubsanträge'!$E$2:$E$201,"Genehmigt",'Urlaubsanträge'!$G$2:$G$201,Einstellungen!$D$2))</f>
        <v/>
      </c>
      <c r="F294" s="29">
        <f>IF($A294="","",COUNTIFS('Urlaubsanträge'!$B$2:$B$201,"&lt;&gt;",'Urlaubsanträge'!$C$2:$C$201,"&lt;="&amp;$A294,'Urlaubsanträge'!$D$2:$D$201,"&gt;="&amp;$A294,'Urlaubsanträge'!$E$2:$E$201,"Genehmigt",'Urlaubsanträge'!$G$2:$G$201,Einstellungen!$D$3))</f>
        <v/>
      </c>
      <c r="G294" s="29">
        <f>IF($A294="","",COUNTIFS('Urlaubsanträge'!$B$2:$B$201,"&lt;&gt;",'Urlaubsanträge'!$C$2:$C$201,"&lt;="&amp;$A294,'Urlaubsanträge'!$D$2:$D$201,"&gt;="&amp;$A294,'Urlaubsanträge'!$E$2:$E$201,"Genehmigt",'Urlaubsanträge'!$G$2:$G$201,Einstellungen!$D$4))</f>
        <v/>
      </c>
      <c r="H294" s="29">
        <f>IF($A294="","",COUNTIFS('Urlaubsanträge'!$B$2:$B$201,"&lt;&gt;",'Urlaubsanträge'!$C$2:$C$201,"&lt;="&amp;$A294,'Urlaubsanträge'!$D$2:$D$201,"&gt;="&amp;$A294,'Urlaubsanträge'!$E$2:$E$201,"Genehmigt",'Urlaubsanträge'!$G$2:$G$201,Einstellungen!$D$5))</f>
        <v/>
      </c>
      <c r="I294" s="18">
        <f>IF($A294="","",IF(OR(E294&gt;Einstellungen!$B$5,F294&gt;Einstellungen!$B$6,G294&gt;Einstellungen!$B$7,H294&gt;Einstellungen!$B$8),"Grenzwert überschritten",""))</f>
        <v/>
      </c>
    </row>
    <row r="295">
      <c r="A295" s="34">
        <f>IF(OR(Einstellungen!$B$2="",Einstellungen!$B$3=""),"",IF(ROW()-5&lt;=Einstellungen!$B$3-Einstellungen!$B$2+1,Einstellungen!$B$2+ROW()-6,""))</f>
        <v/>
      </c>
      <c r="B295" s="22">
        <f>IF(A295="","",CHOOSE(WEEKDAY(A295,2),"Montag","Dienstag","Mittwoch","Donnerstag","Freitag","Samstag","Sonntag"))</f>
        <v/>
      </c>
      <c r="C295" s="29">
        <f>IF($A295="","",COUNTIFS('Urlaubsanträge'!$B$2:$B$201,"&lt;&gt;",'Urlaubsanträge'!$C$2:$C$201,"&lt;="&amp;$A295,'Urlaubsanträge'!$D$2:$D$201,"&gt;="&amp;$A295,'Urlaubsanträge'!$E$2:$E$201,"Genehmigt"))</f>
        <v/>
      </c>
      <c r="D295" s="29">
        <f>IF($A295="","",COUNTIFS('Urlaubsanträge'!$B$2:$B$201,"&lt;&gt;",'Urlaubsanträge'!$C$2:$C$201,"&lt;="&amp;$A295,'Urlaubsanträge'!$D$2:$D$201,"&gt;="&amp;$A295,'Urlaubsanträge'!$E$2:$E$201,"Beantragt"))</f>
        <v/>
      </c>
      <c r="E295" s="29">
        <f>IF($A295="","",COUNTIFS('Urlaubsanträge'!$B$2:$B$201,"&lt;&gt;",'Urlaubsanträge'!$C$2:$C$201,"&lt;="&amp;$A295,'Urlaubsanträge'!$D$2:$D$201,"&gt;="&amp;$A295,'Urlaubsanträge'!$E$2:$E$201,"Genehmigt",'Urlaubsanträge'!$G$2:$G$201,Einstellungen!$D$2))</f>
        <v/>
      </c>
      <c r="F295" s="29">
        <f>IF($A295="","",COUNTIFS('Urlaubsanträge'!$B$2:$B$201,"&lt;&gt;",'Urlaubsanträge'!$C$2:$C$201,"&lt;="&amp;$A295,'Urlaubsanträge'!$D$2:$D$201,"&gt;="&amp;$A295,'Urlaubsanträge'!$E$2:$E$201,"Genehmigt",'Urlaubsanträge'!$G$2:$G$201,Einstellungen!$D$3))</f>
        <v/>
      </c>
      <c r="G295" s="29">
        <f>IF($A295="","",COUNTIFS('Urlaubsanträge'!$B$2:$B$201,"&lt;&gt;",'Urlaubsanträge'!$C$2:$C$201,"&lt;="&amp;$A295,'Urlaubsanträge'!$D$2:$D$201,"&gt;="&amp;$A295,'Urlaubsanträge'!$E$2:$E$201,"Genehmigt",'Urlaubsanträge'!$G$2:$G$201,Einstellungen!$D$4))</f>
        <v/>
      </c>
      <c r="H295" s="29">
        <f>IF($A295="","",COUNTIFS('Urlaubsanträge'!$B$2:$B$201,"&lt;&gt;",'Urlaubsanträge'!$C$2:$C$201,"&lt;="&amp;$A295,'Urlaubsanträge'!$D$2:$D$201,"&gt;="&amp;$A295,'Urlaubsanträge'!$E$2:$E$201,"Genehmigt",'Urlaubsanträge'!$G$2:$G$201,Einstellungen!$D$5))</f>
        <v/>
      </c>
      <c r="I295" s="18">
        <f>IF($A295="","",IF(OR(E295&gt;Einstellungen!$B$5,F295&gt;Einstellungen!$B$6,G295&gt;Einstellungen!$B$7,H295&gt;Einstellungen!$B$8),"Grenzwert überschritten",""))</f>
        <v/>
      </c>
    </row>
    <row r="296">
      <c r="A296" s="34">
        <f>IF(OR(Einstellungen!$B$2="",Einstellungen!$B$3=""),"",IF(ROW()-5&lt;=Einstellungen!$B$3-Einstellungen!$B$2+1,Einstellungen!$B$2+ROW()-6,""))</f>
        <v/>
      </c>
      <c r="B296" s="22">
        <f>IF(A296="","",CHOOSE(WEEKDAY(A296,2),"Montag","Dienstag","Mittwoch","Donnerstag","Freitag","Samstag","Sonntag"))</f>
        <v/>
      </c>
      <c r="C296" s="29">
        <f>IF($A296="","",COUNTIFS('Urlaubsanträge'!$B$2:$B$201,"&lt;&gt;",'Urlaubsanträge'!$C$2:$C$201,"&lt;="&amp;$A296,'Urlaubsanträge'!$D$2:$D$201,"&gt;="&amp;$A296,'Urlaubsanträge'!$E$2:$E$201,"Genehmigt"))</f>
        <v/>
      </c>
      <c r="D296" s="29">
        <f>IF($A296="","",COUNTIFS('Urlaubsanträge'!$B$2:$B$201,"&lt;&gt;",'Urlaubsanträge'!$C$2:$C$201,"&lt;="&amp;$A296,'Urlaubsanträge'!$D$2:$D$201,"&gt;="&amp;$A296,'Urlaubsanträge'!$E$2:$E$201,"Beantragt"))</f>
        <v/>
      </c>
      <c r="E296" s="29">
        <f>IF($A296="","",COUNTIFS('Urlaubsanträge'!$B$2:$B$201,"&lt;&gt;",'Urlaubsanträge'!$C$2:$C$201,"&lt;="&amp;$A296,'Urlaubsanträge'!$D$2:$D$201,"&gt;="&amp;$A296,'Urlaubsanträge'!$E$2:$E$201,"Genehmigt",'Urlaubsanträge'!$G$2:$G$201,Einstellungen!$D$2))</f>
        <v/>
      </c>
      <c r="F296" s="29">
        <f>IF($A296="","",COUNTIFS('Urlaubsanträge'!$B$2:$B$201,"&lt;&gt;",'Urlaubsanträge'!$C$2:$C$201,"&lt;="&amp;$A296,'Urlaubsanträge'!$D$2:$D$201,"&gt;="&amp;$A296,'Urlaubsanträge'!$E$2:$E$201,"Genehmigt",'Urlaubsanträge'!$G$2:$G$201,Einstellungen!$D$3))</f>
        <v/>
      </c>
      <c r="G296" s="29">
        <f>IF($A296="","",COUNTIFS('Urlaubsanträge'!$B$2:$B$201,"&lt;&gt;",'Urlaubsanträge'!$C$2:$C$201,"&lt;="&amp;$A296,'Urlaubsanträge'!$D$2:$D$201,"&gt;="&amp;$A296,'Urlaubsanträge'!$E$2:$E$201,"Genehmigt",'Urlaubsanträge'!$G$2:$G$201,Einstellungen!$D$4))</f>
        <v/>
      </c>
      <c r="H296" s="29">
        <f>IF($A296="","",COUNTIFS('Urlaubsanträge'!$B$2:$B$201,"&lt;&gt;",'Urlaubsanträge'!$C$2:$C$201,"&lt;="&amp;$A296,'Urlaubsanträge'!$D$2:$D$201,"&gt;="&amp;$A296,'Urlaubsanträge'!$E$2:$E$201,"Genehmigt",'Urlaubsanträge'!$G$2:$G$201,Einstellungen!$D$5))</f>
        <v/>
      </c>
      <c r="I296" s="18">
        <f>IF($A296="","",IF(OR(E296&gt;Einstellungen!$B$5,F296&gt;Einstellungen!$B$6,G296&gt;Einstellungen!$B$7,H296&gt;Einstellungen!$B$8),"Grenzwert überschritten",""))</f>
        <v/>
      </c>
    </row>
    <row r="297">
      <c r="A297" s="34">
        <f>IF(OR(Einstellungen!$B$2="",Einstellungen!$B$3=""),"",IF(ROW()-5&lt;=Einstellungen!$B$3-Einstellungen!$B$2+1,Einstellungen!$B$2+ROW()-6,""))</f>
        <v/>
      </c>
      <c r="B297" s="22">
        <f>IF(A297="","",CHOOSE(WEEKDAY(A297,2),"Montag","Dienstag","Mittwoch","Donnerstag","Freitag","Samstag","Sonntag"))</f>
        <v/>
      </c>
      <c r="C297" s="29">
        <f>IF($A297="","",COUNTIFS('Urlaubsanträge'!$B$2:$B$201,"&lt;&gt;",'Urlaubsanträge'!$C$2:$C$201,"&lt;="&amp;$A297,'Urlaubsanträge'!$D$2:$D$201,"&gt;="&amp;$A297,'Urlaubsanträge'!$E$2:$E$201,"Genehmigt"))</f>
        <v/>
      </c>
      <c r="D297" s="29">
        <f>IF($A297="","",COUNTIFS('Urlaubsanträge'!$B$2:$B$201,"&lt;&gt;",'Urlaubsanträge'!$C$2:$C$201,"&lt;="&amp;$A297,'Urlaubsanträge'!$D$2:$D$201,"&gt;="&amp;$A297,'Urlaubsanträge'!$E$2:$E$201,"Beantragt"))</f>
        <v/>
      </c>
      <c r="E297" s="29">
        <f>IF($A297="","",COUNTIFS('Urlaubsanträge'!$B$2:$B$201,"&lt;&gt;",'Urlaubsanträge'!$C$2:$C$201,"&lt;="&amp;$A297,'Urlaubsanträge'!$D$2:$D$201,"&gt;="&amp;$A297,'Urlaubsanträge'!$E$2:$E$201,"Genehmigt",'Urlaubsanträge'!$G$2:$G$201,Einstellungen!$D$2))</f>
        <v/>
      </c>
      <c r="F297" s="29">
        <f>IF($A297="","",COUNTIFS('Urlaubsanträge'!$B$2:$B$201,"&lt;&gt;",'Urlaubsanträge'!$C$2:$C$201,"&lt;="&amp;$A297,'Urlaubsanträge'!$D$2:$D$201,"&gt;="&amp;$A297,'Urlaubsanträge'!$E$2:$E$201,"Genehmigt",'Urlaubsanträge'!$G$2:$G$201,Einstellungen!$D$3))</f>
        <v/>
      </c>
      <c r="G297" s="29">
        <f>IF($A297="","",COUNTIFS('Urlaubsanträge'!$B$2:$B$201,"&lt;&gt;",'Urlaubsanträge'!$C$2:$C$201,"&lt;="&amp;$A297,'Urlaubsanträge'!$D$2:$D$201,"&gt;="&amp;$A297,'Urlaubsanträge'!$E$2:$E$201,"Genehmigt",'Urlaubsanträge'!$G$2:$G$201,Einstellungen!$D$4))</f>
        <v/>
      </c>
      <c r="H297" s="29">
        <f>IF($A297="","",COUNTIFS('Urlaubsanträge'!$B$2:$B$201,"&lt;&gt;",'Urlaubsanträge'!$C$2:$C$201,"&lt;="&amp;$A297,'Urlaubsanträge'!$D$2:$D$201,"&gt;="&amp;$A297,'Urlaubsanträge'!$E$2:$E$201,"Genehmigt",'Urlaubsanträge'!$G$2:$G$201,Einstellungen!$D$5))</f>
        <v/>
      </c>
      <c r="I297" s="18">
        <f>IF($A297="","",IF(OR(E297&gt;Einstellungen!$B$5,F297&gt;Einstellungen!$B$6,G297&gt;Einstellungen!$B$7,H297&gt;Einstellungen!$B$8),"Grenzwert überschritten",""))</f>
        <v/>
      </c>
    </row>
    <row r="298">
      <c r="A298" s="34">
        <f>IF(OR(Einstellungen!$B$2="",Einstellungen!$B$3=""),"",IF(ROW()-5&lt;=Einstellungen!$B$3-Einstellungen!$B$2+1,Einstellungen!$B$2+ROW()-6,""))</f>
        <v/>
      </c>
      <c r="B298" s="22">
        <f>IF(A298="","",CHOOSE(WEEKDAY(A298,2),"Montag","Dienstag","Mittwoch","Donnerstag","Freitag","Samstag","Sonntag"))</f>
        <v/>
      </c>
      <c r="C298" s="29">
        <f>IF($A298="","",COUNTIFS('Urlaubsanträge'!$B$2:$B$201,"&lt;&gt;",'Urlaubsanträge'!$C$2:$C$201,"&lt;="&amp;$A298,'Urlaubsanträge'!$D$2:$D$201,"&gt;="&amp;$A298,'Urlaubsanträge'!$E$2:$E$201,"Genehmigt"))</f>
        <v/>
      </c>
      <c r="D298" s="29">
        <f>IF($A298="","",COUNTIFS('Urlaubsanträge'!$B$2:$B$201,"&lt;&gt;",'Urlaubsanträge'!$C$2:$C$201,"&lt;="&amp;$A298,'Urlaubsanträge'!$D$2:$D$201,"&gt;="&amp;$A298,'Urlaubsanträge'!$E$2:$E$201,"Beantragt"))</f>
        <v/>
      </c>
      <c r="E298" s="29">
        <f>IF($A298="","",COUNTIFS('Urlaubsanträge'!$B$2:$B$201,"&lt;&gt;",'Urlaubsanträge'!$C$2:$C$201,"&lt;="&amp;$A298,'Urlaubsanträge'!$D$2:$D$201,"&gt;="&amp;$A298,'Urlaubsanträge'!$E$2:$E$201,"Genehmigt",'Urlaubsanträge'!$G$2:$G$201,Einstellungen!$D$2))</f>
        <v/>
      </c>
      <c r="F298" s="29">
        <f>IF($A298="","",COUNTIFS('Urlaubsanträge'!$B$2:$B$201,"&lt;&gt;",'Urlaubsanträge'!$C$2:$C$201,"&lt;="&amp;$A298,'Urlaubsanträge'!$D$2:$D$201,"&gt;="&amp;$A298,'Urlaubsanträge'!$E$2:$E$201,"Genehmigt",'Urlaubsanträge'!$G$2:$G$201,Einstellungen!$D$3))</f>
        <v/>
      </c>
      <c r="G298" s="29">
        <f>IF($A298="","",COUNTIFS('Urlaubsanträge'!$B$2:$B$201,"&lt;&gt;",'Urlaubsanträge'!$C$2:$C$201,"&lt;="&amp;$A298,'Urlaubsanträge'!$D$2:$D$201,"&gt;="&amp;$A298,'Urlaubsanträge'!$E$2:$E$201,"Genehmigt",'Urlaubsanträge'!$G$2:$G$201,Einstellungen!$D$4))</f>
        <v/>
      </c>
      <c r="H298" s="29">
        <f>IF($A298="","",COUNTIFS('Urlaubsanträge'!$B$2:$B$201,"&lt;&gt;",'Urlaubsanträge'!$C$2:$C$201,"&lt;="&amp;$A298,'Urlaubsanträge'!$D$2:$D$201,"&gt;="&amp;$A298,'Urlaubsanträge'!$E$2:$E$201,"Genehmigt",'Urlaubsanträge'!$G$2:$G$201,Einstellungen!$D$5))</f>
        <v/>
      </c>
      <c r="I298" s="18">
        <f>IF($A298="","",IF(OR(E298&gt;Einstellungen!$B$5,F298&gt;Einstellungen!$B$6,G298&gt;Einstellungen!$B$7,H298&gt;Einstellungen!$B$8),"Grenzwert überschritten",""))</f>
        <v/>
      </c>
    </row>
    <row r="299">
      <c r="A299" s="34">
        <f>IF(OR(Einstellungen!$B$2="",Einstellungen!$B$3=""),"",IF(ROW()-5&lt;=Einstellungen!$B$3-Einstellungen!$B$2+1,Einstellungen!$B$2+ROW()-6,""))</f>
        <v/>
      </c>
      <c r="B299" s="22">
        <f>IF(A299="","",CHOOSE(WEEKDAY(A299,2),"Montag","Dienstag","Mittwoch","Donnerstag","Freitag","Samstag","Sonntag"))</f>
        <v/>
      </c>
      <c r="C299" s="29">
        <f>IF($A299="","",COUNTIFS('Urlaubsanträge'!$B$2:$B$201,"&lt;&gt;",'Urlaubsanträge'!$C$2:$C$201,"&lt;="&amp;$A299,'Urlaubsanträge'!$D$2:$D$201,"&gt;="&amp;$A299,'Urlaubsanträge'!$E$2:$E$201,"Genehmigt"))</f>
        <v/>
      </c>
      <c r="D299" s="29">
        <f>IF($A299="","",COUNTIFS('Urlaubsanträge'!$B$2:$B$201,"&lt;&gt;",'Urlaubsanträge'!$C$2:$C$201,"&lt;="&amp;$A299,'Urlaubsanträge'!$D$2:$D$201,"&gt;="&amp;$A299,'Urlaubsanträge'!$E$2:$E$201,"Beantragt"))</f>
        <v/>
      </c>
      <c r="E299" s="29">
        <f>IF($A299="","",COUNTIFS('Urlaubsanträge'!$B$2:$B$201,"&lt;&gt;",'Urlaubsanträge'!$C$2:$C$201,"&lt;="&amp;$A299,'Urlaubsanträge'!$D$2:$D$201,"&gt;="&amp;$A299,'Urlaubsanträge'!$E$2:$E$201,"Genehmigt",'Urlaubsanträge'!$G$2:$G$201,Einstellungen!$D$2))</f>
        <v/>
      </c>
      <c r="F299" s="29">
        <f>IF($A299="","",COUNTIFS('Urlaubsanträge'!$B$2:$B$201,"&lt;&gt;",'Urlaubsanträge'!$C$2:$C$201,"&lt;="&amp;$A299,'Urlaubsanträge'!$D$2:$D$201,"&gt;="&amp;$A299,'Urlaubsanträge'!$E$2:$E$201,"Genehmigt",'Urlaubsanträge'!$G$2:$G$201,Einstellungen!$D$3))</f>
        <v/>
      </c>
      <c r="G299" s="29">
        <f>IF($A299="","",COUNTIFS('Urlaubsanträge'!$B$2:$B$201,"&lt;&gt;",'Urlaubsanträge'!$C$2:$C$201,"&lt;="&amp;$A299,'Urlaubsanträge'!$D$2:$D$201,"&gt;="&amp;$A299,'Urlaubsanträge'!$E$2:$E$201,"Genehmigt",'Urlaubsanträge'!$G$2:$G$201,Einstellungen!$D$4))</f>
        <v/>
      </c>
      <c r="H299" s="29">
        <f>IF($A299="","",COUNTIFS('Urlaubsanträge'!$B$2:$B$201,"&lt;&gt;",'Urlaubsanträge'!$C$2:$C$201,"&lt;="&amp;$A299,'Urlaubsanträge'!$D$2:$D$201,"&gt;="&amp;$A299,'Urlaubsanträge'!$E$2:$E$201,"Genehmigt",'Urlaubsanträge'!$G$2:$G$201,Einstellungen!$D$5))</f>
        <v/>
      </c>
      <c r="I299" s="18">
        <f>IF($A299="","",IF(OR(E299&gt;Einstellungen!$B$5,F299&gt;Einstellungen!$B$6,G299&gt;Einstellungen!$B$7,H299&gt;Einstellungen!$B$8),"Grenzwert überschritten",""))</f>
        <v/>
      </c>
    </row>
    <row r="300">
      <c r="A300" s="34">
        <f>IF(OR(Einstellungen!$B$2="",Einstellungen!$B$3=""),"",IF(ROW()-5&lt;=Einstellungen!$B$3-Einstellungen!$B$2+1,Einstellungen!$B$2+ROW()-6,""))</f>
        <v/>
      </c>
      <c r="B300" s="22">
        <f>IF(A300="","",CHOOSE(WEEKDAY(A300,2),"Montag","Dienstag","Mittwoch","Donnerstag","Freitag","Samstag","Sonntag"))</f>
        <v/>
      </c>
      <c r="C300" s="29">
        <f>IF($A300="","",COUNTIFS('Urlaubsanträge'!$B$2:$B$201,"&lt;&gt;",'Urlaubsanträge'!$C$2:$C$201,"&lt;="&amp;$A300,'Urlaubsanträge'!$D$2:$D$201,"&gt;="&amp;$A300,'Urlaubsanträge'!$E$2:$E$201,"Genehmigt"))</f>
        <v/>
      </c>
      <c r="D300" s="29">
        <f>IF($A300="","",COUNTIFS('Urlaubsanträge'!$B$2:$B$201,"&lt;&gt;",'Urlaubsanträge'!$C$2:$C$201,"&lt;="&amp;$A300,'Urlaubsanträge'!$D$2:$D$201,"&gt;="&amp;$A300,'Urlaubsanträge'!$E$2:$E$201,"Beantragt"))</f>
        <v/>
      </c>
      <c r="E300" s="29">
        <f>IF($A300="","",COUNTIFS('Urlaubsanträge'!$B$2:$B$201,"&lt;&gt;",'Urlaubsanträge'!$C$2:$C$201,"&lt;="&amp;$A300,'Urlaubsanträge'!$D$2:$D$201,"&gt;="&amp;$A300,'Urlaubsanträge'!$E$2:$E$201,"Genehmigt",'Urlaubsanträge'!$G$2:$G$201,Einstellungen!$D$2))</f>
        <v/>
      </c>
      <c r="F300" s="29">
        <f>IF($A300="","",COUNTIFS('Urlaubsanträge'!$B$2:$B$201,"&lt;&gt;",'Urlaubsanträge'!$C$2:$C$201,"&lt;="&amp;$A300,'Urlaubsanträge'!$D$2:$D$201,"&gt;="&amp;$A300,'Urlaubsanträge'!$E$2:$E$201,"Genehmigt",'Urlaubsanträge'!$G$2:$G$201,Einstellungen!$D$3))</f>
        <v/>
      </c>
      <c r="G300" s="29">
        <f>IF($A300="","",COUNTIFS('Urlaubsanträge'!$B$2:$B$201,"&lt;&gt;",'Urlaubsanträge'!$C$2:$C$201,"&lt;="&amp;$A300,'Urlaubsanträge'!$D$2:$D$201,"&gt;="&amp;$A300,'Urlaubsanträge'!$E$2:$E$201,"Genehmigt",'Urlaubsanträge'!$G$2:$G$201,Einstellungen!$D$4))</f>
        <v/>
      </c>
      <c r="H300" s="29">
        <f>IF($A300="","",COUNTIFS('Urlaubsanträge'!$B$2:$B$201,"&lt;&gt;",'Urlaubsanträge'!$C$2:$C$201,"&lt;="&amp;$A300,'Urlaubsanträge'!$D$2:$D$201,"&gt;="&amp;$A300,'Urlaubsanträge'!$E$2:$E$201,"Genehmigt",'Urlaubsanträge'!$G$2:$G$201,Einstellungen!$D$5))</f>
        <v/>
      </c>
      <c r="I300" s="18">
        <f>IF($A300="","",IF(OR(E300&gt;Einstellungen!$B$5,F300&gt;Einstellungen!$B$6,G300&gt;Einstellungen!$B$7,H300&gt;Einstellungen!$B$8),"Grenzwert überschritten",""))</f>
        <v/>
      </c>
    </row>
    <row r="301">
      <c r="A301" s="34">
        <f>IF(OR(Einstellungen!$B$2="",Einstellungen!$B$3=""),"",IF(ROW()-5&lt;=Einstellungen!$B$3-Einstellungen!$B$2+1,Einstellungen!$B$2+ROW()-6,""))</f>
        <v/>
      </c>
      <c r="B301" s="22">
        <f>IF(A301="","",CHOOSE(WEEKDAY(A301,2),"Montag","Dienstag","Mittwoch","Donnerstag","Freitag","Samstag","Sonntag"))</f>
        <v/>
      </c>
      <c r="C301" s="29">
        <f>IF($A301="","",COUNTIFS('Urlaubsanträge'!$B$2:$B$201,"&lt;&gt;",'Urlaubsanträge'!$C$2:$C$201,"&lt;="&amp;$A301,'Urlaubsanträge'!$D$2:$D$201,"&gt;="&amp;$A301,'Urlaubsanträge'!$E$2:$E$201,"Genehmigt"))</f>
        <v/>
      </c>
      <c r="D301" s="29">
        <f>IF($A301="","",COUNTIFS('Urlaubsanträge'!$B$2:$B$201,"&lt;&gt;",'Urlaubsanträge'!$C$2:$C$201,"&lt;="&amp;$A301,'Urlaubsanträge'!$D$2:$D$201,"&gt;="&amp;$A301,'Urlaubsanträge'!$E$2:$E$201,"Beantragt"))</f>
        <v/>
      </c>
      <c r="E301" s="29">
        <f>IF($A301="","",COUNTIFS('Urlaubsanträge'!$B$2:$B$201,"&lt;&gt;",'Urlaubsanträge'!$C$2:$C$201,"&lt;="&amp;$A301,'Urlaubsanträge'!$D$2:$D$201,"&gt;="&amp;$A301,'Urlaubsanträge'!$E$2:$E$201,"Genehmigt",'Urlaubsanträge'!$G$2:$G$201,Einstellungen!$D$2))</f>
        <v/>
      </c>
      <c r="F301" s="29">
        <f>IF($A301="","",COUNTIFS('Urlaubsanträge'!$B$2:$B$201,"&lt;&gt;",'Urlaubsanträge'!$C$2:$C$201,"&lt;="&amp;$A301,'Urlaubsanträge'!$D$2:$D$201,"&gt;="&amp;$A301,'Urlaubsanträge'!$E$2:$E$201,"Genehmigt",'Urlaubsanträge'!$G$2:$G$201,Einstellungen!$D$3))</f>
        <v/>
      </c>
      <c r="G301" s="29">
        <f>IF($A301="","",COUNTIFS('Urlaubsanträge'!$B$2:$B$201,"&lt;&gt;",'Urlaubsanträge'!$C$2:$C$201,"&lt;="&amp;$A301,'Urlaubsanträge'!$D$2:$D$201,"&gt;="&amp;$A301,'Urlaubsanträge'!$E$2:$E$201,"Genehmigt",'Urlaubsanträge'!$G$2:$G$201,Einstellungen!$D$4))</f>
        <v/>
      </c>
      <c r="H301" s="29">
        <f>IF($A301="","",COUNTIFS('Urlaubsanträge'!$B$2:$B$201,"&lt;&gt;",'Urlaubsanträge'!$C$2:$C$201,"&lt;="&amp;$A301,'Urlaubsanträge'!$D$2:$D$201,"&gt;="&amp;$A301,'Urlaubsanträge'!$E$2:$E$201,"Genehmigt",'Urlaubsanträge'!$G$2:$G$201,Einstellungen!$D$5))</f>
        <v/>
      </c>
      <c r="I301" s="18">
        <f>IF($A301="","",IF(OR(E301&gt;Einstellungen!$B$5,F301&gt;Einstellungen!$B$6,G301&gt;Einstellungen!$B$7,H301&gt;Einstellungen!$B$8),"Grenzwert überschritten",""))</f>
        <v/>
      </c>
    </row>
    <row r="302">
      <c r="A302" s="34">
        <f>IF(OR(Einstellungen!$B$2="",Einstellungen!$B$3=""),"",IF(ROW()-5&lt;=Einstellungen!$B$3-Einstellungen!$B$2+1,Einstellungen!$B$2+ROW()-6,""))</f>
        <v/>
      </c>
      <c r="B302" s="22">
        <f>IF(A302="","",CHOOSE(WEEKDAY(A302,2),"Montag","Dienstag","Mittwoch","Donnerstag","Freitag","Samstag","Sonntag"))</f>
        <v/>
      </c>
      <c r="C302" s="29">
        <f>IF($A302="","",COUNTIFS('Urlaubsanträge'!$B$2:$B$201,"&lt;&gt;",'Urlaubsanträge'!$C$2:$C$201,"&lt;="&amp;$A302,'Urlaubsanträge'!$D$2:$D$201,"&gt;="&amp;$A302,'Urlaubsanträge'!$E$2:$E$201,"Genehmigt"))</f>
        <v/>
      </c>
      <c r="D302" s="29">
        <f>IF($A302="","",COUNTIFS('Urlaubsanträge'!$B$2:$B$201,"&lt;&gt;",'Urlaubsanträge'!$C$2:$C$201,"&lt;="&amp;$A302,'Urlaubsanträge'!$D$2:$D$201,"&gt;="&amp;$A302,'Urlaubsanträge'!$E$2:$E$201,"Beantragt"))</f>
        <v/>
      </c>
      <c r="E302" s="29">
        <f>IF($A302="","",COUNTIFS('Urlaubsanträge'!$B$2:$B$201,"&lt;&gt;",'Urlaubsanträge'!$C$2:$C$201,"&lt;="&amp;$A302,'Urlaubsanträge'!$D$2:$D$201,"&gt;="&amp;$A302,'Urlaubsanträge'!$E$2:$E$201,"Genehmigt",'Urlaubsanträge'!$G$2:$G$201,Einstellungen!$D$2))</f>
        <v/>
      </c>
      <c r="F302" s="29">
        <f>IF($A302="","",COUNTIFS('Urlaubsanträge'!$B$2:$B$201,"&lt;&gt;",'Urlaubsanträge'!$C$2:$C$201,"&lt;="&amp;$A302,'Urlaubsanträge'!$D$2:$D$201,"&gt;="&amp;$A302,'Urlaubsanträge'!$E$2:$E$201,"Genehmigt",'Urlaubsanträge'!$G$2:$G$201,Einstellungen!$D$3))</f>
        <v/>
      </c>
      <c r="G302" s="29">
        <f>IF($A302="","",COUNTIFS('Urlaubsanträge'!$B$2:$B$201,"&lt;&gt;",'Urlaubsanträge'!$C$2:$C$201,"&lt;="&amp;$A302,'Urlaubsanträge'!$D$2:$D$201,"&gt;="&amp;$A302,'Urlaubsanträge'!$E$2:$E$201,"Genehmigt",'Urlaubsanträge'!$G$2:$G$201,Einstellungen!$D$4))</f>
        <v/>
      </c>
      <c r="H302" s="29">
        <f>IF($A302="","",COUNTIFS('Urlaubsanträge'!$B$2:$B$201,"&lt;&gt;",'Urlaubsanträge'!$C$2:$C$201,"&lt;="&amp;$A302,'Urlaubsanträge'!$D$2:$D$201,"&gt;="&amp;$A302,'Urlaubsanträge'!$E$2:$E$201,"Genehmigt",'Urlaubsanträge'!$G$2:$G$201,Einstellungen!$D$5))</f>
        <v/>
      </c>
      <c r="I302" s="18">
        <f>IF($A302="","",IF(OR(E302&gt;Einstellungen!$B$5,F302&gt;Einstellungen!$B$6,G302&gt;Einstellungen!$B$7,H302&gt;Einstellungen!$B$8),"Grenzwert überschritten",""))</f>
        <v/>
      </c>
    </row>
    <row r="303">
      <c r="A303" s="34">
        <f>IF(OR(Einstellungen!$B$2="",Einstellungen!$B$3=""),"",IF(ROW()-5&lt;=Einstellungen!$B$3-Einstellungen!$B$2+1,Einstellungen!$B$2+ROW()-6,""))</f>
        <v/>
      </c>
      <c r="B303" s="22">
        <f>IF(A303="","",CHOOSE(WEEKDAY(A303,2),"Montag","Dienstag","Mittwoch","Donnerstag","Freitag","Samstag","Sonntag"))</f>
        <v/>
      </c>
      <c r="C303" s="29">
        <f>IF($A303="","",COUNTIFS('Urlaubsanträge'!$B$2:$B$201,"&lt;&gt;",'Urlaubsanträge'!$C$2:$C$201,"&lt;="&amp;$A303,'Urlaubsanträge'!$D$2:$D$201,"&gt;="&amp;$A303,'Urlaubsanträge'!$E$2:$E$201,"Genehmigt"))</f>
        <v/>
      </c>
      <c r="D303" s="29">
        <f>IF($A303="","",COUNTIFS('Urlaubsanträge'!$B$2:$B$201,"&lt;&gt;",'Urlaubsanträge'!$C$2:$C$201,"&lt;="&amp;$A303,'Urlaubsanträge'!$D$2:$D$201,"&gt;="&amp;$A303,'Urlaubsanträge'!$E$2:$E$201,"Beantragt"))</f>
        <v/>
      </c>
      <c r="E303" s="29">
        <f>IF($A303="","",COUNTIFS('Urlaubsanträge'!$B$2:$B$201,"&lt;&gt;",'Urlaubsanträge'!$C$2:$C$201,"&lt;="&amp;$A303,'Urlaubsanträge'!$D$2:$D$201,"&gt;="&amp;$A303,'Urlaubsanträge'!$E$2:$E$201,"Genehmigt",'Urlaubsanträge'!$G$2:$G$201,Einstellungen!$D$2))</f>
        <v/>
      </c>
      <c r="F303" s="29">
        <f>IF($A303="","",COUNTIFS('Urlaubsanträge'!$B$2:$B$201,"&lt;&gt;",'Urlaubsanträge'!$C$2:$C$201,"&lt;="&amp;$A303,'Urlaubsanträge'!$D$2:$D$201,"&gt;="&amp;$A303,'Urlaubsanträge'!$E$2:$E$201,"Genehmigt",'Urlaubsanträge'!$G$2:$G$201,Einstellungen!$D$3))</f>
        <v/>
      </c>
      <c r="G303" s="29">
        <f>IF($A303="","",COUNTIFS('Urlaubsanträge'!$B$2:$B$201,"&lt;&gt;",'Urlaubsanträge'!$C$2:$C$201,"&lt;="&amp;$A303,'Urlaubsanträge'!$D$2:$D$201,"&gt;="&amp;$A303,'Urlaubsanträge'!$E$2:$E$201,"Genehmigt",'Urlaubsanträge'!$G$2:$G$201,Einstellungen!$D$4))</f>
        <v/>
      </c>
      <c r="H303" s="29">
        <f>IF($A303="","",COUNTIFS('Urlaubsanträge'!$B$2:$B$201,"&lt;&gt;",'Urlaubsanträge'!$C$2:$C$201,"&lt;="&amp;$A303,'Urlaubsanträge'!$D$2:$D$201,"&gt;="&amp;$A303,'Urlaubsanträge'!$E$2:$E$201,"Genehmigt",'Urlaubsanträge'!$G$2:$G$201,Einstellungen!$D$5))</f>
        <v/>
      </c>
      <c r="I303" s="18">
        <f>IF($A303="","",IF(OR(E303&gt;Einstellungen!$B$5,F303&gt;Einstellungen!$B$6,G303&gt;Einstellungen!$B$7,H303&gt;Einstellungen!$B$8),"Grenzwert überschritten",""))</f>
        <v/>
      </c>
    </row>
    <row r="304">
      <c r="A304" s="34">
        <f>IF(OR(Einstellungen!$B$2="",Einstellungen!$B$3=""),"",IF(ROW()-5&lt;=Einstellungen!$B$3-Einstellungen!$B$2+1,Einstellungen!$B$2+ROW()-6,""))</f>
        <v/>
      </c>
      <c r="B304" s="22">
        <f>IF(A304="","",CHOOSE(WEEKDAY(A304,2),"Montag","Dienstag","Mittwoch","Donnerstag","Freitag","Samstag","Sonntag"))</f>
        <v/>
      </c>
      <c r="C304" s="29">
        <f>IF($A304="","",COUNTIFS('Urlaubsanträge'!$B$2:$B$201,"&lt;&gt;",'Urlaubsanträge'!$C$2:$C$201,"&lt;="&amp;$A304,'Urlaubsanträge'!$D$2:$D$201,"&gt;="&amp;$A304,'Urlaubsanträge'!$E$2:$E$201,"Genehmigt"))</f>
        <v/>
      </c>
      <c r="D304" s="29">
        <f>IF($A304="","",COUNTIFS('Urlaubsanträge'!$B$2:$B$201,"&lt;&gt;",'Urlaubsanträge'!$C$2:$C$201,"&lt;="&amp;$A304,'Urlaubsanträge'!$D$2:$D$201,"&gt;="&amp;$A304,'Urlaubsanträge'!$E$2:$E$201,"Beantragt"))</f>
        <v/>
      </c>
      <c r="E304" s="29">
        <f>IF($A304="","",COUNTIFS('Urlaubsanträge'!$B$2:$B$201,"&lt;&gt;",'Urlaubsanträge'!$C$2:$C$201,"&lt;="&amp;$A304,'Urlaubsanträge'!$D$2:$D$201,"&gt;="&amp;$A304,'Urlaubsanträge'!$E$2:$E$201,"Genehmigt",'Urlaubsanträge'!$G$2:$G$201,Einstellungen!$D$2))</f>
        <v/>
      </c>
      <c r="F304" s="29">
        <f>IF($A304="","",COUNTIFS('Urlaubsanträge'!$B$2:$B$201,"&lt;&gt;",'Urlaubsanträge'!$C$2:$C$201,"&lt;="&amp;$A304,'Urlaubsanträge'!$D$2:$D$201,"&gt;="&amp;$A304,'Urlaubsanträge'!$E$2:$E$201,"Genehmigt",'Urlaubsanträge'!$G$2:$G$201,Einstellungen!$D$3))</f>
        <v/>
      </c>
      <c r="G304" s="29">
        <f>IF($A304="","",COUNTIFS('Urlaubsanträge'!$B$2:$B$201,"&lt;&gt;",'Urlaubsanträge'!$C$2:$C$201,"&lt;="&amp;$A304,'Urlaubsanträge'!$D$2:$D$201,"&gt;="&amp;$A304,'Urlaubsanträge'!$E$2:$E$201,"Genehmigt",'Urlaubsanträge'!$G$2:$G$201,Einstellungen!$D$4))</f>
        <v/>
      </c>
      <c r="H304" s="29">
        <f>IF($A304="","",COUNTIFS('Urlaubsanträge'!$B$2:$B$201,"&lt;&gt;",'Urlaubsanträge'!$C$2:$C$201,"&lt;="&amp;$A304,'Urlaubsanträge'!$D$2:$D$201,"&gt;="&amp;$A304,'Urlaubsanträge'!$E$2:$E$201,"Genehmigt",'Urlaubsanträge'!$G$2:$G$201,Einstellungen!$D$5))</f>
        <v/>
      </c>
      <c r="I304" s="18">
        <f>IF($A304="","",IF(OR(E304&gt;Einstellungen!$B$5,F304&gt;Einstellungen!$B$6,G304&gt;Einstellungen!$B$7,H304&gt;Einstellungen!$B$8),"Grenzwert überschritten",""))</f>
        <v/>
      </c>
    </row>
    <row r="305">
      <c r="A305" s="34">
        <f>IF(OR(Einstellungen!$B$2="",Einstellungen!$B$3=""),"",IF(ROW()-5&lt;=Einstellungen!$B$3-Einstellungen!$B$2+1,Einstellungen!$B$2+ROW()-6,""))</f>
        <v/>
      </c>
      <c r="B305" s="22">
        <f>IF(A305="","",CHOOSE(WEEKDAY(A305,2),"Montag","Dienstag","Mittwoch","Donnerstag","Freitag","Samstag","Sonntag"))</f>
        <v/>
      </c>
      <c r="C305" s="29">
        <f>IF($A305="","",COUNTIFS('Urlaubsanträge'!$B$2:$B$201,"&lt;&gt;",'Urlaubsanträge'!$C$2:$C$201,"&lt;="&amp;$A305,'Urlaubsanträge'!$D$2:$D$201,"&gt;="&amp;$A305,'Urlaubsanträge'!$E$2:$E$201,"Genehmigt"))</f>
        <v/>
      </c>
      <c r="D305" s="29">
        <f>IF($A305="","",COUNTIFS('Urlaubsanträge'!$B$2:$B$201,"&lt;&gt;",'Urlaubsanträge'!$C$2:$C$201,"&lt;="&amp;$A305,'Urlaubsanträge'!$D$2:$D$201,"&gt;="&amp;$A305,'Urlaubsanträge'!$E$2:$E$201,"Beantragt"))</f>
        <v/>
      </c>
      <c r="E305" s="29">
        <f>IF($A305="","",COUNTIFS('Urlaubsanträge'!$B$2:$B$201,"&lt;&gt;",'Urlaubsanträge'!$C$2:$C$201,"&lt;="&amp;$A305,'Urlaubsanträge'!$D$2:$D$201,"&gt;="&amp;$A305,'Urlaubsanträge'!$E$2:$E$201,"Genehmigt",'Urlaubsanträge'!$G$2:$G$201,Einstellungen!$D$2))</f>
        <v/>
      </c>
      <c r="F305" s="29">
        <f>IF($A305="","",COUNTIFS('Urlaubsanträge'!$B$2:$B$201,"&lt;&gt;",'Urlaubsanträge'!$C$2:$C$201,"&lt;="&amp;$A305,'Urlaubsanträge'!$D$2:$D$201,"&gt;="&amp;$A305,'Urlaubsanträge'!$E$2:$E$201,"Genehmigt",'Urlaubsanträge'!$G$2:$G$201,Einstellungen!$D$3))</f>
        <v/>
      </c>
      <c r="G305" s="29">
        <f>IF($A305="","",COUNTIFS('Urlaubsanträge'!$B$2:$B$201,"&lt;&gt;",'Urlaubsanträge'!$C$2:$C$201,"&lt;="&amp;$A305,'Urlaubsanträge'!$D$2:$D$201,"&gt;="&amp;$A305,'Urlaubsanträge'!$E$2:$E$201,"Genehmigt",'Urlaubsanträge'!$G$2:$G$201,Einstellungen!$D$4))</f>
        <v/>
      </c>
      <c r="H305" s="29">
        <f>IF($A305="","",COUNTIFS('Urlaubsanträge'!$B$2:$B$201,"&lt;&gt;",'Urlaubsanträge'!$C$2:$C$201,"&lt;="&amp;$A305,'Urlaubsanträge'!$D$2:$D$201,"&gt;="&amp;$A305,'Urlaubsanträge'!$E$2:$E$201,"Genehmigt",'Urlaubsanträge'!$G$2:$G$201,Einstellungen!$D$5))</f>
        <v/>
      </c>
      <c r="I305" s="18">
        <f>IF($A305="","",IF(OR(E305&gt;Einstellungen!$B$5,F305&gt;Einstellungen!$B$6,G305&gt;Einstellungen!$B$7,H305&gt;Einstellungen!$B$8),"Grenzwert überschritten",""))</f>
        <v/>
      </c>
    </row>
    <row r="306">
      <c r="A306" s="34">
        <f>IF(OR(Einstellungen!$B$2="",Einstellungen!$B$3=""),"",IF(ROW()-5&lt;=Einstellungen!$B$3-Einstellungen!$B$2+1,Einstellungen!$B$2+ROW()-6,""))</f>
        <v/>
      </c>
      <c r="B306" s="22">
        <f>IF(A306="","",CHOOSE(WEEKDAY(A306,2),"Montag","Dienstag","Mittwoch","Donnerstag","Freitag","Samstag","Sonntag"))</f>
        <v/>
      </c>
      <c r="C306" s="29">
        <f>IF($A306="","",COUNTIFS('Urlaubsanträge'!$B$2:$B$201,"&lt;&gt;",'Urlaubsanträge'!$C$2:$C$201,"&lt;="&amp;$A306,'Urlaubsanträge'!$D$2:$D$201,"&gt;="&amp;$A306,'Urlaubsanträge'!$E$2:$E$201,"Genehmigt"))</f>
        <v/>
      </c>
      <c r="D306" s="29">
        <f>IF($A306="","",COUNTIFS('Urlaubsanträge'!$B$2:$B$201,"&lt;&gt;",'Urlaubsanträge'!$C$2:$C$201,"&lt;="&amp;$A306,'Urlaubsanträge'!$D$2:$D$201,"&gt;="&amp;$A306,'Urlaubsanträge'!$E$2:$E$201,"Beantragt"))</f>
        <v/>
      </c>
      <c r="E306" s="29">
        <f>IF($A306="","",COUNTIFS('Urlaubsanträge'!$B$2:$B$201,"&lt;&gt;",'Urlaubsanträge'!$C$2:$C$201,"&lt;="&amp;$A306,'Urlaubsanträge'!$D$2:$D$201,"&gt;="&amp;$A306,'Urlaubsanträge'!$E$2:$E$201,"Genehmigt",'Urlaubsanträge'!$G$2:$G$201,Einstellungen!$D$2))</f>
        <v/>
      </c>
      <c r="F306" s="29">
        <f>IF($A306="","",COUNTIFS('Urlaubsanträge'!$B$2:$B$201,"&lt;&gt;",'Urlaubsanträge'!$C$2:$C$201,"&lt;="&amp;$A306,'Urlaubsanträge'!$D$2:$D$201,"&gt;="&amp;$A306,'Urlaubsanträge'!$E$2:$E$201,"Genehmigt",'Urlaubsanträge'!$G$2:$G$201,Einstellungen!$D$3))</f>
        <v/>
      </c>
      <c r="G306" s="29">
        <f>IF($A306="","",COUNTIFS('Urlaubsanträge'!$B$2:$B$201,"&lt;&gt;",'Urlaubsanträge'!$C$2:$C$201,"&lt;="&amp;$A306,'Urlaubsanträge'!$D$2:$D$201,"&gt;="&amp;$A306,'Urlaubsanträge'!$E$2:$E$201,"Genehmigt",'Urlaubsanträge'!$G$2:$G$201,Einstellungen!$D$4))</f>
        <v/>
      </c>
      <c r="H306" s="29">
        <f>IF($A306="","",COUNTIFS('Urlaubsanträge'!$B$2:$B$201,"&lt;&gt;",'Urlaubsanträge'!$C$2:$C$201,"&lt;="&amp;$A306,'Urlaubsanträge'!$D$2:$D$201,"&gt;="&amp;$A306,'Urlaubsanträge'!$E$2:$E$201,"Genehmigt",'Urlaubsanträge'!$G$2:$G$201,Einstellungen!$D$5))</f>
        <v/>
      </c>
      <c r="I306" s="18">
        <f>IF($A306="","",IF(OR(E306&gt;Einstellungen!$B$5,F306&gt;Einstellungen!$B$6,G306&gt;Einstellungen!$B$7,H306&gt;Einstellungen!$B$8),"Grenzwert überschritten",""))</f>
        <v/>
      </c>
    </row>
    <row r="307">
      <c r="A307" s="34">
        <f>IF(OR(Einstellungen!$B$2="",Einstellungen!$B$3=""),"",IF(ROW()-5&lt;=Einstellungen!$B$3-Einstellungen!$B$2+1,Einstellungen!$B$2+ROW()-6,""))</f>
        <v/>
      </c>
      <c r="B307" s="22">
        <f>IF(A307="","",CHOOSE(WEEKDAY(A307,2),"Montag","Dienstag","Mittwoch","Donnerstag","Freitag","Samstag","Sonntag"))</f>
        <v/>
      </c>
      <c r="C307" s="29">
        <f>IF($A307="","",COUNTIFS('Urlaubsanträge'!$B$2:$B$201,"&lt;&gt;",'Urlaubsanträge'!$C$2:$C$201,"&lt;="&amp;$A307,'Urlaubsanträge'!$D$2:$D$201,"&gt;="&amp;$A307,'Urlaubsanträge'!$E$2:$E$201,"Genehmigt"))</f>
        <v/>
      </c>
      <c r="D307" s="29">
        <f>IF($A307="","",COUNTIFS('Urlaubsanträge'!$B$2:$B$201,"&lt;&gt;",'Urlaubsanträge'!$C$2:$C$201,"&lt;="&amp;$A307,'Urlaubsanträge'!$D$2:$D$201,"&gt;="&amp;$A307,'Urlaubsanträge'!$E$2:$E$201,"Beantragt"))</f>
        <v/>
      </c>
      <c r="E307" s="29">
        <f>IF($A307="","",COUNTIFS('Urlaubsanträge'!$B$2:$B$201,"&lt;&gt;",'Urlaubsanträge'!$C$2:$C$201,"&lt;="&amp;$A307,'Urlaubsanträge'!$D$2:$D$201,"&gt;="&amp;$A307,'Urlaubsanträge'!$E$2:$E$201,"Genehmigt",'Urlaubsanträge'!$G$2:$G$201,Einstellungen!$D$2))</f>
        <v/>
      </c>
      <c r="F307" s="29">
        <f>IF($A307="","",COUNTIFS('Urlaubsanträge'!$B$2:$B$201,"&lt;&gt;",'Urlaubsanträge'!$C$2:$C$201,"&lt;="&amp;$A307,'Urlaubsanträge'!$D$2:$D$201,"&gt;="&amp;$A307,'Urlaubsanträge'!$E$2:$E$201,"Genehmigt",'Urlaubsanträge'!$G$2:$G$201,Einstellungen!$D$3))</f>
        <v/>
      </c>
      <c r="G307" s="29">
        <f>IF($A307="","",COUNTIFS('Urlaubsanträge'!$B$2:$B$201,"&lt;&gt;",'Urlaubsanträge'!$C$2:$C$201,"&lt;="&amp;$A307,'Urlaubsanträge'!$D$2:$D$201,"&gt;="&amp;$A307,'Urlaubsanträge'!$E$2:$E$201,"Genehmigt",'Urlaubsanträge'!$G$2:$G$201,Einstellungen!$D$4))</f>
        <v/>
      </c>
      <c r="H307" s="29">
        <f>IF($A307="","",COUNTIFS('Urlaubsanträge'!$B$2:$B$201,"&lt;&gt;",'Urlaubsanträge'!$C$2:$C$201,"&lt;="&amp;$A307,'Urlaubsanträge'!$D$2:$D$201,"&gt;="&amp;$A307,'Urlaubsanträge'!$E$2:$E$201,"Genehmigt",'Urlaubsanträge'!$G$2:$G$201,Einstellungen!$D$5))</f>
        <v/>
      </c>
      <c r="I307" s="18">
        <f>IF($A307="","",IF(OR(E307&gt;Einstellungen!$B$5,F307&gt;Einstellungen!$B$6,G307&gt;Einstellungen!$B$7,H307&gt;Einstellungen!$B$8),"Grenzwert überschritten",""))</f>
        <v/>
      </c>
    </row>
    <row r="308">
      <c r="A308" s="34">
        <f>IF(OR(Einstellungen!$B$2="",Einstellungen!$B$3=""),"",IF(ROW()-5&lt;=Einstellungen!$B$3-Einstellungen!$B$2+1,Einstellungen!$B$2+ROW()-6,""))</f>
        <v/>
      </c>
      <c r="B308" s="22">
        <f>IF(A308="","",CHOOSE(WEEKDAY(A308,2),"Montag","Dienstag","Mittwoch","Donnerstag","Freitag","Samstag","Sonntag"))</f>
        <v/>
      </c>
      <c r="C308" s="29">
        <f>IF($A308="","",COUNTIFS('Urlaubsanträge'!$B$2:$B$201,"&lt;&gt;",'Urlaubsanträge'!$C$2:$C$201,"&lt;="&amp;$A308,'Urlaubsanträge'!$D$2:$D$201,"&gt;="&amp;$A308,'Urlaubsanträge'!$E$2:$E$201,"Genehmigt"))</f>
        <v/>
      </c>
      <c r="D308" s="29">
        <f>IF($A308="","",COUNTIFS('Urlaubsanträge'!$B$2:$B$201,"&lt;&gt;",'Urlaubsanträge'!$C$2:$C$201,"&lt;="&amp;$A308,'Urlaubsanträge'!$D$2:$D$201,"&gt;="&amp;$A308,'Urlaubsanträge'!$E$2:$E$201,"Beantragt"))</f>
        <v/>
      </c>
      <c r="E308" s="29">
        <f>IF($A308="","",COUNTIFS('Urlaubsanträge'!$B$2:$B$201,"&lt;&gt;",'Urlaubsanträge'!$C$2:$C$201,"&lt;="&amp;$A308,'Urlaubsanträge'!$D$2:$D$201,"&gt;="&amp;$A308,'Urlaubsanträge'!$E$2:$E$201,"Genehmigt",'Urlaubsanträge'!$G$2:$G$201,Einstellungen!$D$2))</f>
        <v/>
      </c>
      <c r="F308" s="29">
        <f>IF($A308="","",COUNTIFS('Urlaubsanträge'!$B$2:$B$201,"&lt;&gt;",'Urlaubsanträge'!$C$2:$C$201,"&lt;="&amp;$A308,'Urlaubsanträge'!$D$2:$D$201,"&gt;="&amp;$A308,'Urlaubsanträge'!$E$2:$E$201,"Genehmigt",'Urlaubsanträge'!$G$2:$G$201,Einstellungen!$D$3))</f>
        <v/>
      </c>
      <c r="G308" s="29">
        <f>IF($A308="","",COUNTIFS('Urlaubsanträge'!$B$2:$B$201,"&lt;&gt;",'Urlaubsanträge'!$C$2:$C$201,"&lt;="&amp;$A308,'Urlaubsanträge'!$D$2:$D$201,"&gt;="&amp;$A308,'Urlaubsanträge'!$E$2:$E$201,"Genehmigt",'Urlaubsanträge'!$G$2:$G$201,Einstellungen!$D$4))</f>
        <v/>
      </c>
      <c r="H308" s="29">
        <f>IF($A308="","",COUNTIFS('Urlaubsanträge'!$B$2:$B$201,"&lt;&gt;",'Urlaubsanträge'!$C$2:$C$201,"&lt;="&amp;$A308,'Urlaubsanträge'!$D$2:$D$201,"&gt;="&amp;$A308,'Urlaubsanträge'!$E$2:$E$201,"Genehmigt",'Urlaubsanträge'!$G$2:$G$201,Einstellungen!$D$5))</f>
        <v/>
      </c>
      <c r="I308" s="18">
        <f>IF($A308="","",IF(OR(E308&gt;Einstellungen!$B$5,F308&gt;Einstellungen!$B$6,G308&gt;Einstellungen!$B$7,H308&gt;Einstellungen!$B$8),"Grenzwert überschritten",""))</f>
        <v/>
      </c>
    </row>
    <row r="309">
      <c r="A309" s="34">
        <f>IF(OR(Einstellungen!$B$2="",Einstellungen!$B$3=""),"",IF(ROW()-5&lt;=Einstellungen!$B$3-Einstellungen!$B$2+1,Einstellungen!$B$2+ROW()-6,""))</f>
        <v/>
      </c>
      <c r="B309" s="22">
        <f>IF(A309="","",CHOOSE(WEEKDAY(A309,2),"Montag","Dienstag","Mittwoch","Donnerstag","Freitag","Samstag","Sonntag"))</f>
        <v/>
      </c>
      <c r="C309" s="29">
        <f>IF($A309="","",COUNTIFS('Urlaubsanträge'!$B$2:$B$201,"&lt;&gt;",'Urlaubsanträge'!$C$2:$C$201,"&lt;="&amp;$A309,'Urlaubsanträge'!$D$2:$D$201,"&gt;="&amp;$A309,'Urlaubsanträge'!$E$2:$E$201,"Genehmigt"))</f>
        <v/>
      </c>
      <c r="D309" s="29">
        <f>IF($A309="","",COUNTIFS('Urlaubsanträge'!$B$2:$B$201,"&lt;&gt;",'Urlaubsanträge'!$C$2:$C$201,"&lt;="&amp;$A309,'Urlaubsanträge'!$D$2:$D$201,"&gt;="&amp;$A309,'Urlaubsanträge'!$E$2:$E$201,"Beantragt"))</f>
        <v/>
      </c>
      <c r="E309" s="29">
        <f>IF($A309="","",COUNTIFS('Urlaubsanträge'!$B$2:$B$201,"&lt;&gt;",'Urlaubsanträge'!$C$2:$C$201,"&lt;="&amp;$A309,'Urlaubsanträge'!$D$2:$D$201,"&gt;="&amp;$A309,'Urlaubsanträge'!$E$2:$E$201,"Genehmigt",'Urlaubsanträge'!$G$2:$G$201,Einstellungen!$D$2))</f>
        <v/>
      </c>
      <c r="F309" s="29">
        <f>IF($A309="","",COUNTIFS('Urlaubsanträge'!$B$2:$B$201,"&lt;&gt;",'Urlaubsanträge'!$C$2:$C$201,"&lt;="&amp;$A309,'Urlaubsanträge'!$D$2:$D$201,"&gt;="&amp;$A309,'Urlaubsanträge'!$E$2:$E$201,"Genehmigt",'Urlaubsanträge'!$G$2:$G$201,Einstellungen!$D$3))</f>
        <v/>
      </c>
      <c r="G309" s="29">
        <f>IF($A309="","",COUNTIFS('Urlaubsanträge'!$B$2:$B$201,"&lt;&gt;",'Urlaubsanträge'!$C$2:$C$201,"&lt;="&amp;$A309,'Urlaubsanträge'!$D$2:$D$201,"&gt;="&amp;$A309,'Urlaubsanträge'!$E$2:$E$201,"Genehmigt",'Urlaubsanträge'!$G$2:$G$201,Einstellungen!$D$4))</f>
        <v/>
      </c>
      <c r="H309" s="29">
        <f>IF($A309="","",COUNTIFS('Urlaubsanträge'!$B$2:$B$201,"&lt;&gt;",'Urlaubsanträge'!$C$2:$C$201,"&lt;="&amp;$A309,'Urlaubsanträge'!$D$2:$D$201,"&gt;="&amp;$A309,'Urlaubsanträge'!$E$2:$E$201,"Genehmigt",'Urlaubsanträge'!$G$2:$G$201,Einstellungen!$D$5))</f>
        <v/>
      </c>
      <c r="I309" s="18">
        <f>IF($A309="","",IF(OR(E309&gt;Einstellungen!$B$5,F309&gt;Einstellungen!$B$6,G309&gt;Einstellungen!$B$7,H309&gt;Einstellungen!$B$8),"Grenzwert überschritten",""))</f>
        <v/>
      </c>
    </row>
    <row r="310">
      <c r="A310" s="34">
        <f>IF(OR(Einstellungen!$B$2="",Einstellungen!$B$3=""),"",IF(ROW()-5&lt;=Einstellungen!$B$3-Einstellungen!$B$2+1,Einstellungen!$B$2+ROW()-6,""))</f>
        <v/>
      </c>
      <c r="B310" s="22">
        <f>IF(A310="","",CHOOSE(WEEKDAY(A310,2),"Montag","Dienstag","Mittwoch","Donnerstag","Freitag","Samstag","Sonntag"))</f>
        <v/>
      </c>
      <c r="C310" s="29">
        <f>IF($A310="","",COUNTIFS('Urlaubsanträge'!$B$2:$B$201,"&lt;&gt;",'Urlaubsanträge'!$C$2:$C$201,"&lt;="&amp;$A310,'Urlaubsanträge'!$D$2:$D$201,"&gt;="&amp;$A310,'Urlaubsanträge'!$E$2:$E$201,"Genehmigt"))</f>
        <v/>
      </c>
      <c r="D310" s="29">
        <f>IF($A310="","",COUNTIFS('Urlaubsanträge'!$B$2:$B$201,"&lt;&gt;",'Urlaubsanträge'!$C$2:$C$201,"&lt;="&amp;$A310,'Urlaubsanträge'!$D$2:$D$201,"&gt;="&amp;$A310,'Urlaubsanträge'!$E$2:$E$201,"Beantragt"))</f>
        <v/>
      </c>
      <c r="E310" s="29">
        <f>IF($A310="","",COUNTIFS('Urlaubsanträge'!$B$2:$B$201,"&lt;&gt;",'Urlaubsanträge'!$C$2:$C$201,"&lt;="&amp;$A310,'Urlaubsanträge'!$D$2:$D$201,"&gt;="&amp;$A310,'Urlaubsanträge'!$E$2:$E$201,"Genehmigt",'Urlaubsanträge'!$G$2:$G$201,Einstellungen!$D$2))</f>
        <v/>
      </c>
      <c r="F310" s="29">
        <f>IF($A310="","",COUNTIFS('Urlaubsanträge'!$B$2:$B$201,"&lt;&gt;",'Urlaubsanträge'!$C$2:$C$201,"&lt;="&amp;$A310,'Urlaubsanträge'!$D$2:$D$201,"&gt;="&amp;$A310,'Urlaubsanträge'!$E$2:$E$201,"Genehmigt",'Urlaubsanträge'!$G$2:$G$201,Einstellungen!$D$3))</f>
        <v/>
      </c>
      <c r="G310" s="29">
        <f>IF($A310="","",COUNTIFS('Urlaubsanträge'!$B$2:$B$201,"&lt;&gt;",'Urlaubsanträge'!$C$2:$C$201,"&lt;="&amp;$A310,'Urlaubsanträge'!$D$2:$D$201,"&gt;="&amp;$A310,'Urlaubsanträge'!$E$2:$E$201,"Genehmigt",'Urlaubsanträge'!$G$2:$G$201,Einstellungen!$D$4))</f>
        <v/>
      </c>
      <c r="H310" s="29">
        <f>IF($A310="","",COUNTIFS('Urlaubsanträge'!$B$2:$B$201,"&lt;&gt;",'Urlaubsanträge'!$C$2:$C$201,"&lt;="&amp;$A310,'Urlaubsanträge'!$D$2:$D$201,"&gt;="&amp;$A310,'Urlaubsanträge'!$E$2:$E$201,"Genehmigt",'Urlaubsanträge'!$G$2:$G$201,Einstellungen!$D$5))</f>
        <v/>
      </c>
      <c r="I310" s="18">
        <f>IF($A310="","",IF(OR(E310&gt;Einstellungen!$B$5,F310&gt;Einstellungen!$B$6,G310&gt;Einstellungen!$B$7,H310&gt;Einstellungen!$B$8),"Grenzwert überschritten",""))</f>
        <v/>
      </c>
    </row>
    <row r="311">
      <c r="A311" s="34">
        <f>IF(OR(Einstellungen!$B$2="",Einstellungen!$B$3=""),"",IF(ROW()-5&lt;=Einstellungen!$B$3-Einstellungen!$B$2+1,Einstellungen!$B$2+ROW()-6,""))</f>
        <v/>
      </c>
      <c r="B311" s="22">
        <f>IF(A311="","",CHOOSE(WEEKDAY(A311,2),"Montag","Dienstag","Mittwoch","Donnerstag","Freitag","Samstag","Sonntag"))</f>
        <v/>
      </c>
      <c r="C311" s="29">
        <f>IF($A311="","",COUNTIFS('Urlaubsanträge'!$B$2:$B$201,"&lt;&gt;",'Urlaubsanträge'!$C$2:$C$201,"&lt;="&amp;$A311,'Urlaubsanträge'!$D$2:$D$201,"&gt;="&amp;$A311,'Urlaubsanträge'!$E$2:$E$201,"Genehmigt"))</f>
        <v/>
      </c>
      <c r="D311" s="29">
        <f>IF($A311="","",COUNTIFS('Urlaubsanträge'!$B$2:$B$201,"&lt;&gt;",'Urlaubsanträge'!$C$2:$C$201,"&lt;="&amp;$A311,'Urlaubsanträge'!$D$2:$D$201,"&gt;="&amp;$A311,'Urlaubsanträge'!$E$2:$E$201,"Beantragt"))</f>
        <v/>
      </c>
      <c r="E311" s="29">
        <f>IF($A311="","",COUNTIFS('Urlaubsanträge'!$B$2:$B$201,"&lt;&gt;",'Urlaubsanträge'!$C$2:$C$201,"&lt;="&amp;$A311,'Urlaubsanträge'!$D$2:$D$201,"&gt;="&amp;$A311,'Urlaubsanträge'!$E$2:$E$201,"Genehmigt",'Urlaubsanträge'!$G$2:$G$201,Einstellungen!$D$2))</f>
        <v/>
      </c>
      <c r="F311" s="29">
        <f>IF($A311="","",COUNTIFS('Urlaubsanträge'!$B$2:$B$201,"&lt;&gt;",'Urlaubsanträge'!$C$2:$C$201,"&lt;="&amp;$A311,'Urlaubsanträge'!$D$2:$D$201,"&gt;="&amp;$A311,'Urlaubsanträge'!$E$2:$E$201,"Genehmigt",'Urlaubsanträge'!$G$2:$G$201,Einstellungen!$D$3))</f>
        <v/>
      </c>
      <c r="G311" s="29">
        <f>IF($A311="","",COUNTIFS('Urlaubsanträge'!$B$2:$B$201,"&lt;&gt;",'Urlaubsanträge'!$C$2:$C$201,"&lt;="&amp;$A311,'Urlaubsanträge'!$D$2:$D$201,"&gt;="&amp;$A311,'Urlaubsanträge'!$E$2:$E$201,"Genehmigt",'Urlaubsanträge'!$G$2:$G$201,Einstellungen!$D$4))</f>
        <v/>
      </c>
      <c r="H311" s="29">
        <f>IF($A311="","",COUNTIFS('Urlaubsanträge'!$B$2:$B$201,"&lt;&gt;",'Urlaubsanträge'!$C$2:$C$201,"&lt;="&amp;$A311,'Urlaubsanträge'!$D$2:$D$201,"&gt;="&amp;$A311,'Urlaubsanträge'!$E$2:$E$201,"Genehmigt",'Urlaubsanträge'!$G$2:$G$201,Einstellungen!$D$5))</f>
        <v/>
      </c>
      <c r="I311" s="18">
        <f>IF($A311="","",IF(OR(E311&gt;Einstellungen!$B$5,F311&gt;Einstellungen!$B$6,G311&gt;Einstellungen!$B$7,H311&gt;Einstellungen!$B$8),"Grenzwert überschritten",""))</f>
        <v/>
      </c>
    </row>
    <row r="312">
      <c r="A312" s="34">
        <f>IF(OR(Einstellungen!$B$2="",Einstellungen!$B$3=""),"",IF(ROW()-5&lt;=Einstellungen!$B$3-Einstellungen!$B$2+1,Einstellungen!$B$2+ROW()-6,""))</f>
        <v/>
      </c>
      <c r="B312" s="22">
        <f>IF(A312="","",CHOOSE(WEEKDAY(A312,2),"Montag","Dienstag","Mittwoch","Donnerstag","Freitag","Samstag","Sonntag"))</f>
        <v/>
      </c>
      <c r="C312" s="29">
        <f>IF($A312="","",COUNTIFS('Urlaubsanträge'!$B$2:$B$201,"&lt;&gt;",'Urlaubsanträge'!$C$2:$C$201,"&lt;="&amp;$A312,'Urlaubsanträge'!$D$2:$D$201,"&gt;="&amp;$A312,'Urlaubsanträge'!$E$2:$E$201,"Genehmigt"))</f>
        <v/>
      </c>
      <c r="D312" s="29">
        <f>IF($A312="","",COUNTIFS('Urlaubsanträge'!$B$2:$B$201,"&lt;&gt;",'Urlaubsanträge'!$C$2:$C$201,"&lt;="&amp;$A312,'Urlaubsanträge'!$D$2:$D$201,"&gt;="&amp;$A312,'Urlaubsanträge'!$E$2:$E$201,"Beantragt"))</f>
        <v/>
      </c>
      <c r="E312" s="29">
        <f>IF($A312="","",COUNTIFS('Urlaubsanträge'!$B$2:$B$201,"&lt;&gt;",'Urlaubsanträge'!$C$2:$C$201,"&lt;="&amp;$A312,'Urlaubsanträge'!$D$2:$D$201,"&gt;="&amp;$A312,'Urlaubsanträge'!$E$2:$E$201,"Genehmigt",'Urlaubsanträge'!$G$2:$G$201,Einstellungen!$D$2))</f>
        <v/>
      </c>
      <c r="F312" s="29">
        <f>IF($A312="","",COUNTIFS('Urlaubsanträge'!$B$2:$B$201,"&lt;&gt;",'Urlaubsanträge'!$C$2:$C$201,"&lt;="&amp;$A312,'Urlaubsanträge'!$D$2:$D$201,"&gt;="&amp;$A312,'Urlaubsanträge'!$E$2:$E$201,"Genehmigt",'Urlaubsanträge'!$G$2:$G$201,Einstellungen!$D$3))</f>
        <v/>
      </c>
      <c r="G312" s="29">
        <f>IF($A312="","",COUNTIFS('Urlaubsanträge'!$B$2:$B$201,"&lt;&gt;",'Urlaubsanträge'!$C$2:$C$201,"&lt;="&amp;$A312,'Urlaubsanträge'!$D$2:$D$201,"&gt;="&amp;$A312,'Urlaubsanträge'!$E$2:$E$201,"Genehmigt",'Urlaubsanträge'!$G$2:$G$201,Einstellungen!$D$4))</f>
        <v/>
      </c>
      <c r="H312" s="29">
        <f>IF($A312="","",COUNTIFS('Urlaubsanträge'!$B$2:$B$201,"&lt;&gt;",'Urlaubsanträge'!$C$2:$C$201,"&lt;="&amp;$A312,'Urlaubsanträge'!$D$2:$D$201,"&gt;="&amp;$A312,'Urlaubsanträge'!$E$2:$E$201,"Genehmigt",'Urlaubsanträge'!$G$2:$G$201,Einstellungen!$D$5))</f>
        <v/>
      </c>
      <c r="I312" s="18">
        <f>IF($A312="","",IF(OR(E312&gt;Einstellungen!$B$5,F312&gt;Einstellungen!$B$6,G312&gt;Einstellungen!$B$7,H312&gt;Einstellungen!$B$8),"Grenzwert überschritten",""))</f>
        <v/>
      </c>
    </row>
    <row r="313">
      <c r="A313" s="34">
        <f>IF(OR(Einstellungen!$B$2="",Einstellungen!$B$3=""),"",IF(ROW()-5&lt;=Einstellungen!$B$3-Einstellungen!$B$2+1,Einstellungen!$B$2+ROW()-6,""))</f>
        <v/>
      </c>
      <c r="B313" s="22">
        <f>IF(A313="","",CHOOSE(WEEKDAY(A313,2),"Montag","Dienstag","Mittwoch","Donnerstag","Freitag","Samstag","Sonntag"))</f>
        <v/>
      </c>
      <c r="C313" s="29">
        <f>IF($A313="","",COUNTIFS('Urlaubsanträge'!$B$2:$B$201,"&lt;&gt;",'Urlaubsanträge'!$C$2:$C$201,"&lt;="&amp;$A313,'Urlaubsanträge'!$D$2:$D$201,"&gt;="&amp;$A313,'Urlaubsanträge'!$E$2:$E$201,"Genehmigt"))</f>
        <v/>
      </c>
      <c r="D313" s="29">
        <f>IF($A313="","",COUNTIFS('Urlaubsanträge'!$B$2:$B$201,"&lt;&gt;",'Urlaubsanträge'!$C$2:$C$201,"&lt;="&amp;$A313,'Urlaubsanträge'!$D$2:$D$201,"&gt;="&amp;$A313,'Urlaubsanträge'!$E$2:$E$201,"Beantragt"))</f>
        <v/>
      </c>
      <c r="E313" s="29">
        <f>IF($A313="","",COUNTIFS('Urlaubsanträge'!$B$2:$B$201,"&lt;&gt;",'Urlaubsanträge'!$C$2:$C$201,"&lt;="&amp;$A313,'Urlaubsanträge'!$D$2:$D$201,"&gt;="&amp;$A313,'Urlaubsanträge'!$E$2:$E$201,"Genehmigt",'Urlaubsanträge'!$G$2:$G$201,Einstellungen!$D$2))</f>
        <v/>
      </c>
      <c r="F313" s="29">
        <f>IF($A313="","",COUNTIFS('Urlaubsanträge'!$B$2:$B$201,"&lt;&gt;",'Urlaubsanträge'!$C$2:$C$201,"&lt;="&amp;$A313,'Urlaubsanträge'!$D$2:$D$201,"&gt;="&amp;$A313,'Urlaubsanträge'!$E$2:$E$201,"Genehmigt",'Urlaubsanträge'!$G$2:$G$201,Einstellungen!$D$3))</f>
        <v/>
      </c>
      <c r="G313" s="29">
        <f>IF($A313="","",COUNTIFS('Urlaubsanträge'!$B$2:$B$201,"&lt;&gt;",'Urlaubsanträge'!$C$2:$C$201,"&lt;="&amp;$A313,'Urlaubsanträge'!$D$2:$D$201,"&gt;="&amp;$A313,'Urlaubsanträge'!$E$2:$E$201,"Genehmigt",'Urlaubsanträge'!$G$2:$G$201,Einstellungen!$D$4))</f>
        <v/>
      </c>
      <c r="H313" s="29">
        <f>IF($A313="","",COUNTIFS('Urlaubsanträge'!$B$2:$B$201,"&lt;&gt;",'Urlaubsanträge'!$C$2:$C$201,"&lt;="&amp;$A313,'Urlaubsanträge'!$D$2:$D$201,"&gt;="&amp;$A313,'Urlaubsanträge'!$E$2:$E$201,"Genehmigt",'Urlaubsanträge'!$G$2:$G$201,Einstellungen!$D$5))</f>
        <v/>
      </c>
      <c r="I313" s="18">
        <f>IF($A313="","",IF(OR(E313&gt;Einstellungen!$B$5,F313&gt;Einstellungen!$B$6,G313&gt;Einstellungen!$B$7,H313&gt;Einstellungen!$B$8),"Grenzwert überschritten",""))</f>
        <v/>
      </c>
    </row>
    <row r="314">
      <c r="A314" s="34">
        <f>IF(OR(Einstellungen!$B$2="",Einstellungen!$B$3=""),"",IF(ROW()-5&lt;=Einstellungen!$B$3-Einstellungen!$B$2+1,Einstellungen!$B$2+ROW()-6,""))</f>
        <v/>
      </c>
      <c r="B314" s="22">
        <f>IF(A314="","",CHOOSE(WEEKDAY(A314,2),"Montag","Dienstag","Mittwoch","Donnerstag","Freitag","Samstag","Sonntag"))</f>
        <v/>
      </c>
      <c r="C314" s="29">
        <f>IF($A314="","",COUNTIFS('Urlaubsanträge'!$B$2:$B$201,"&lt;&gt;",'Urlaubsanträge'!$C$2:$C$201,"&lt;="&amp;$A314,'Urlaubsanträge'!$D$2:$D$201,"&gt;="&amp;$A314,'Urlaubsanträge'!$E$2:$E$201,"Genehmigt"))</f>
        <v/>
      </c>
      <c r="D314" s="29">
        <f>IF($A314="","",COUNTIFS('Urlaubsanträge'!$B$2:$B$201,"&lt;&gt;",'Urlaubsanträge'!$C$2:$C$201,"&lt;="&amp;$A314,'Urlaubsanträge'!$D$2:$D$201,"&gt;="&amp;$A314,'Urlaubsanträge'!$E$2:$E$201,"Beantragt"))</f>
        <v/>
      </c>
      <c r="E314" s="29">
        <f>IF($A314="","",COUNTIFS('Urlaubsanträge'!$B$2:$B$201,"&lt;&gt;",'Urlaubsanträge'!$C$2:$C$201,"&lt;="&amp;$A314,'Urlaubsanträge'!$D$2:$D$201,"&gt;="&amp;$A314,'Urlaubsanträge'!$E$2:$E$201,"Genehmigt",'Urlaubsanträge'!$G$2:$G$201,Einstellungen!$D$2))</f>
        <v/>
      </c>
      <c r="F314" s="29">
        <f>IF($A314="","",COUNTIFS('Urlaubsanträge'!$B$2:$B$201,"&lt;&gt;",'Urlaubsanträge'!$C$2:$C$201,"&lt;="&amp;$A314,'Urlaubsanträge'!$D$2:$D$201,"&gt;="&amp;$A314,'Urlaubsanträge'!$E$2:$E$201,"Genehmigt",'Urlaubsanträge'!$G$2:$G$201,Einstellungen!$D$3))</f>
        <v/>
      </c>
      <c r="G314" s="29">
        <f>IF($A314="","",COUNTIFS('Urlaubsanträge'!$B$2:$B$201,"&lt;&gt;",'Urlaubsanträge'!$C$2:$C$201,"&lt;="&amp;$A314,'Urlaubsanträge'!$D$2:$D$201,"&gt;="&amp;$A314,'Urlaubsanträge'!$E$2:$E$201,"Genehmigt",'Urlaubsanträge'!$G$2:$G$201,Einstellungen!$D$4))</f>
        <v/>
      </c>
      <c r="H314" s="29">
        <f>IF($A314="","",COUNTIFS('Urlaubsanträge'!$B$2:$B$201,"&lt;&gt;",'Urlaubsanträge'!$C$2:$C$201,"&lt;="&amp;$A314,'Urlaubsanträge'!$D$2:$D$201,"&gt;="&amp;$A314,'Urlaubsanträge'!$E$2:$E$201,"Genehmigt",'Urlaubsanträge'!$G$2:$G$201,Einstellungen!$D$5))</f>
        <v/>
      </c>
      <c r="I314" s="18">
        <f>IF($A314="","",IF(OR(E314&gt;Einstellungen!$B$5,F314&gt;Einstellungen!$B$6,G314&gt;Einstellungen!$B$7,H314&gt;Einstellungen!$B$8),"Grenzwert überschritten",""))</f>
        <v/>
      </c>
    </row>
    <row r="315">
      <c r="A315" s="34">
        <f>IF(OR(Einstellungen!$B$2="",Einstellungen!$B$3=""),"",IF(ROW()-5&lt;=Einstellungen!$B$3-Einstellungen!$B$2+1,Einstellungen!$B$2+ROW()-6,""))</f>
        <v/>
      </c>
      <c r="B315" s="22">
        <f>IF(A315="","",CHOOSE(WEEKDAY(A315,2),"Montag","Dienstag","Mittwoch","Donnerstag","Freitag","Samstag","Sonntag"))</f>
        <v/>
      </c>
      <c r="C315" s="29">
        <f>IF($A315="","",COUNTIFS('Urlaubsanträge'!$B$2:$B$201,"&lt;&gt;",'Urlaubsanträge'!$C$2:$C$201,"&lt;="&amp;$A315,'Urlaubsanträge'!$D$2:$D$201,"&gt;="&amp;$A315,'Urlaubsanträge'!$E$2:$E$201,"Genehmigt"))</f>
        <v/>
      </c>
      <c r="D315" s="29">
        <f>IF($A315="","",COUNTIFS('Urlaubsanträge'!$B$2:$B$201,"&lt;&gt;",'Urlaubsanträge'!$C$2:$C$201,"&lt;="&amp;$A315,'Urlaubsanträge'!$D$2:$D$201,"&gt;="&amp;$A315,'Urlaubsanträge'!$E$2:$E$201,"Beantragt"))</f>
        <v/>
      </c>
      <c r="E315" s="29">
        <f>IF($A315="","",COUNTIFS('Urlaubsanträge'!$B$2:$B$201,"&lt;&gt;",'Urlaubsanträge'!$C$2:$C$201,"&lt;="&amp;$A315,'Urlaubsanträge'!$D$2:$D$201,"&gt;="&amp;$A315,'Urlaubsanträge'!$E$2:$E$201,"Genehmigt",'Urlaubsanträge'!$G$2:$G$201,Einstellungen!$D$2))</f>
        <v/>
      </c>
      <c r="F315" s="29">
        <f>IF($A315="","",COUNTIFS('Urlaubsanträge'!$B$2:$B$201,"&lt;&gt;",'Urlaubsanträge'!$C$2:$C$201,"&lt;="&amp;$A315,'Urlaubsanträge'!$D$2:$D$201,"&gt;="&amp;$A315,'Urlaubsanträge'!$E$2:$E$201,"Genehmigt",'Urlaubsanträge'!$G$2:$G$201,Einstellungen!$D$3))</f>
        <v/>
      </c>
      <c r="G315" s="29">
        <f>IF($A315="","",COUNTIFS('Urlaubsanträge'!$B$2:$B$201,"&lt;&gt;",'Urlaubsanträge'!$C$2:$C$201,"&lt;="&amp;$A315,'Urlaubsanträge'!$D$2:$D$201,"&gt;="&amp;$A315,'Urlaubsanträge'!$E$2:$E$201,"Genehmigt",'Urlaubsanträge'!$G$2:$G$201,Einstellungen!$D$4))</f>
        <v/>
      </c>
      <c r="H315" s="29">
        <f>IF($A315="","",COUNTIFS('Urlaubsanträge'!$B$2:$B$201,"&lt;&gt;",'Urlaubsanträge'!$C$2:$C$201,"&lt;="&amp;$A315,'Urlaubsanträge'!$D$2:$D$201,"&gt;="&amp;$A315,'Urlaubsanträge'!$E$2:$E$201,"Genehmigt",'Urlaubsanträge'!$G$2:$G$201,Einstellungen!$D$5))</f>
        <v/>
      </c>
      <c r="I315" s="18">
        <f>IF($A315="","",IF(OR(E315&gt;Einstellungen!$B$5,F315&gt;Einstellungen!$B$6,G315&gt;Einstellungen!$B$7,H315&gt;Einstellungen!$B$8),"Grenzwert überschritten",""))</f>
        <v/>
      </c>
    </row>
    <row r="316">
      <c r="A316" s="34">
        <f>IF(OR(Einstellungen!$B$2="",Einstellungen!$B$3=""),"",IF(ROW()-5&lt;=Einstellungen!$B$3-Einstellungen!$B$2+1,Einstellungen!$B$2+ROW()-6,""))</f>
        <v/>
      </c>
      <c r="B316" s="22">
        <f>IF(A316="","",CHOOSE(WEEKDAY(A316,2),"Montag","Dienstag","Mittwoch","Donnerstag","Freitag","Samstag","Sonntag"))</f>
        <v/>
      </c>
      <c r="C316" s="29">
        <f>IF($A316="","",COUNTIFS('Urlaubsanträge'!$B$2:$B$201,"&lt;&gt;",'Urlaubsanträge'!$C$2:$C$201,"&lt;="&amp;$A316,'Urlaubsanträge'!$D$2:$D$201,"&gt;="&amp;$A316,'Urlaubsanträge'!$E$2:$E$201,"Genehmigt"))</f>
        <v/>
      </c>
      <c r="D316" s="29">
        <f>IF($A316="","",COUNTIFS('Urlaubsanträge'!$B$2:$B$201,"&lt;&gt;",'Urlaubsanträge'!$C$2:$C$201,"&lt;="&amp;$A316,'Urlaubsanträge'!$D$2:$D$201,"&gt;="&amp;$A316,'Urlaubsanträge'!$E$2:$E$201,"Beantragt"))</f>
        <v/>
      </c>
      <c r="E316" s="29">
        <f>IF($A316="","",COUNTIFS('Urlaubsanträge'!$B$2:$B$201,"&lt;&gt;",'Urlaubsanträge'!$C$2:$C$201,"&lt;="&amp;$A316,'Urlaubsanträge'!$D$2:$D$201,"&gt;="&amp;$A316,'Urlaubsanträge'!$E$2:$E$201,"Genehmigt",'Urlaubsanträge'!$G$2:$G$201,Einstellungen!$D$2))</f>
        <v/>
      </c>
      <c r="F316" s="29">
        <f>IF($A316="","",COUNTIFS('Urlaubsanträge'!$B$2:$B$201,"&lt;&gt;",'Urlaubsanträge'!$C$2:$C$201,"&lt;="&amp;$A316,'Urlaubsanträge'!$D$2:$D$201,"&gt;="&amp;$A316,'Urlaubsanträge'!$E$2:$E$201,"Genehmigt",'Urlaubsanträge'!$G$2:$G$201,Einstellungen!$D$3))</f>
        <v/>
      </c>
      <c r="G316" s="29">
        <f>IF($A316="","",COUNTIFS('Urlaubsanträge'!$B$2:$B$201,"&lt;&gt;",'Urlaubsanträge'!$C$2:$C$201,"&lt;="&amp;$A316,'Urlaubsanträge'!$D$2:$D$201,"&gt;="&amp;$A316,'Urlaubsanträge'!$E$2:$E$201,"Genehmigt",'Urlaubsanträge'!$G$2:$G$201,Einstellungen!$D$4))</f>
        <v/>
      </c>
      <c r="H316" s="29">
        <f>IF($A316="","",COUNTIFS('Urlaubsanträge'!$B$2:$B$201,"&lt;&gt;",'Urlaubsanträge'!$C$2:$C$201,"&lt;="&amp;$A316,'Urlaubsanträge'!$D$2:$D$201,"&gt;="&amp;$A316,'Urlaubsanträge'!$E$2:$E$201,"Genehmigt",'Urlaubsanträge'!$G$2:$G$201,Einstellungen!$D$5))</f>
        <v/>
      </c>
      <c r="I316" s="18">
        <f>IF($A316="","",IF(OR(E316&gt;Einstellungen!$B$5,F316&gt;Einstellungen!$B$6,G316&gt;Einstellungen!$B$7,H316&gt;Einstellungen!$B$8),"Grenzwert überschritten",""))</f>
        <v/>
      </c>
    </row>
    <row r="317">
      <c r="A317" s="34">
        <f>IF(OR(Einstellungen!$B$2="",Einstellungen!$B$3=""),"",IF(ROW()-5&lt;=Einstellungen!$B$3-Einstellungen!$B$2+1,Einstellungen!$B$2+ROW()-6,""))</f>
        <v/>
      </c>
      <c r="B317" s="22">
        <f>IF(A317="","",CHOOSE(WEEKDAY(A317,2),"Montag","Dienstag","Mittwoch","Donnerstag","Freitag","Samstag","Sonntag"))</f>
        <v/>
      </c>
      <c r="C317" s="29">
        <f>IF($A317="","",COUNTIFS('Urlaubsanträge'!$B$2:$B$201,"&lt;&gt;",'Urlaubsanträge'!$C$2:$C$201,"&lt;="&amp;$A317,'Urlaubsanträge'!$D$2:$D$201,"&gt;="&amp;$A317,'Urlaubsanträge'!$E$2:$E$201,"Genehmigt"))</f>
        <v/>
      </c>
      <c r="D317" s="29">
        <f>IF($A317="","",COUNTIFS('Urlaubsanträge'!$B$2:$B$201,"&lt;&gt;",'Urlaubsanträge'!$C$2:$C$201,"&lt;="&amp;$A317,'Urlaubsanträge'!$D$2:$D$201,"&gt;="&amp;$A317,'Urlaubsanträge'!$E$2:$E$201,"Beantragt"))</f>
        <v/>
      </c>
      <c r="E317" s="29">
        <f>IF($A317="","",COUNTIFS('Urlaubsanträge'!$B$2:$B$201,"&lt;&gt;",'Urlaubsanträge'!$C$2:$C$201,"&lt;="&amp;$A317,'Urlaubsanträge'!$D$2:$D$201,"&gt;="&amp;$A317,'Urlaubsanträge'!$E$2:$E$201,"Genehmigt",'Urlaubsanträge'!$G$2:$G$201,Einstellungen!$D$2))</f>
        <v/>
      </c>
      <c r="F317" s="29">
        <f>IF($A317="","",COUNTIFS('Urlaubsanträge'!$B$2:$B$201,"&lt;&gt;",'Urlaubsanträge'!$C$2:$C$201,"&lt;="&amp;$A317,'Urlaubsanträge'!$D$2:$D$201,"&gt;="&amp;$A317,'Urlaubsanträge'!$E$2:$E$201,"Genehmigt",'Urlaubsanträge'!$G$2:$G$201,Einstellungen!$D$3))</f>
        <v/>
      </c>
      <c r="G317" s="29">
        <f>IF($A317="","",COUNTIFS('Urlaubsanträge'!$B$2:$B$201,"&lt;&gt;",'Urlaubsanträge'!$C$2:$C$201,"&lt;="&amp;$A317,'Urlaubsanträge'!$D$2:$D$201,"&gt;="&amp;$A317,'Urlaubsanträge'!$E$2:$E$201,"Genehmigt",'Urlaubsanträge'!$G$2:$G$201,Einstellungen!$D$4))</f>
        <v/>
      </c>
      <c r="H317" s="29">
        <f>IF($A317="","",COUNTIFS('Urlaubsanträge'!$B$2:$B$201,"&lt;&gt;",'Urlaubsanträge'!$C$2:$C$201,"&lt;="&amp;$A317,'Urlaubsanträge'!$D$2:$D$201,"&gt;="&amp;$A317,'Urlaubsanträge'!$E$2:$E$201,"Genehmigt",'Urlaubsanträge'!$G$2:$G$201,Einstellungen!$D$5))</f>
        <v/>
      </c>
      <c r="I317" s="18">
        <f>IF($A317="","",IF(OR(E317&gt;Einstellungen!$B$5,F317&gt;Einstellungen!$B$6,G317&gt;Einstellungen!$B$7,H317&gt;Einstellungen!$B$8),"Grenzwert überschritten",""))</f>
        <v/>
      </c>
    </row>
    <row r="318">
      <c r="A318" s="34">
        <f>IF(OR(Einstellungen!$B$2="",Einstellungen!$B$3=""),"",IF(ROW()-5&lt;=Einstellungen!$B$3-Einstellungen!$B$2+1,Einstellungen!$B$2+ROW()-6,""))</f>
        <v/>
      </c>
      <c r="B318" s="22">
        <f>IF(A318="","",CHOOSE(WEEKDAY(A318,2),"Montag","Dienstag","Mittwoch","Donnerstag","Freitag","Samstag","Sonntag"))</f>
        <v/>
      </c>
      <c r="C318" s="29">
        <f>IF($A318="","",COUNTIFS('Urlaubsanträge'!$B$2:$B$201,"&lt;&gt;",'Urlaubsanträge'!$C$2:$C$201,"&lt;="&amp;$A318,'Urlaubsanträge'!$D$2:$D$201,"&gt;="&amp;$A318,'Urlaubsanträge'!$E$2:$E$201,"Genehmigt"))</f>
        <v/>
      </c>
      <c r="D318" s="29">
        <f>IF($A318="","",COUNTIFS('Urlaubsanträge'!$B$2:$B$201,"&lt;&gt;",'Urlaubsanträge'!$C$2:$C$201,"&lt;="&amp;$A318,'Urlaubsanträge'!$D$2:$D$201,"&gt;="&amp;$A318,'Urlaubsanträge'!$E$2:$E$201,"Beantragt"))</f>
        <v/>
      </c>
      <c r="E318" s="29">
        <f>IF($A318="","",COUNTIFS('Urlaubsanträge'!$B$2:$B$201,"&lt;&gt;",'Urlaubsanträge'!$C$2:$C$201,"&lt;="&amp;$A318,'Urlaubsanträge'!$D$2:$D$201,"&gt;="&amp;$A318,'Urlaubsanträge'!$E$2:$E$201,"Genehmigt",'Urlaubsanträge'!$G$2:$G$201,Einstellungen!$D$2))</f>
        <v/>
      </c>
      <c r="F318" s="29">
        <f>IF($A318="","",COUNTIFS('Urlaubsanträge'!$B$2:$B$201,"&lt;&gt;",'Urlaubsanträge'!$C$2:$C$201,"&lt;="&amp;$A318,'Urlaubsanträge'!$D$2:$D$201,"&gt;="&amp;$A318,'Urlaubsanträge'!$E$2:$E$201,"Genehmigt",'Urlaubsanträge'!$G$2:$G$201,Einstellungen!$D$3))</f>
        <v/>
      </c>
      <c r="G318" s="29">
        <f>IF($A318="","",COUNTIFS('Urlaubsanträge'!$B$2:$B$201,"&lt;&gt;",'Urlaubsanträge'!$C$2:$C$201,"&lt;="&amp;$A318,'Urlaubsanträge'!$D$2:$D$201,"&gt;="&amp;$A318,'Urlaubsanträge'!$E$2:$E$201,"Genehmigt",'Urlaubsanträge'!$G$2:$G$201,Einstellungen!$D$4))</f>
        <v/>
      </c>
      <c r="H318" s="29">
        <f>IF($A318="","",COUNTIFS('Urlaubsanträge'!$B$2:$B$201,"&lt;&gt;",'Urlaubsanträge'!$C$2:$C$201,"&lt;="&amp;$A318,'Urlaubsanträge'!$D$2:$D$201,"&gt;="&amp;$A318,'Urlaubsanträge'!$E$2:$E$201,"Genehmigt",'Urlaubsanträge'!$G$2:$G$201,Einstellungen!$D$5))</f>
        <v/>
      </c>
      <c r="I318" s="18">
        <f>IF($A318="","",IF(OR(E318&gt;Einstellungen!$B$5,F318&gt;Einstellungen!$B$6,G318&gt;Einstellungen!$B$7,H318&gt;Einstellungen!$B$8),"Grenzwert überschritten",""))</f>
        <v/>
      </c>
    </row>
    <row r="319">
      <c r="A319" s="34">
        <f>IF(OR(Einstellungen!$B$2="",Einstellungen!$B$3=""),"",IF(ROW()-5&lt;=Einstellungen!$B$3-Einstellungen!$B$2+1,Einstellungen!$B$2+ROW()-6,""))</f>
        <v/>
      </c>
      <c r="B319" s="22">
        <f>IF(A319="","",CHOOSE(WEEKDAY(A319,2),"Montag","Dienstag","Mittwoch","Donnerstag","Freitag","Samstag","Sonntag"))</f>
        <v/>
      </c>
      <c r="C319" s="29">
        <f>IF($A319="","",COUNTIFS('Urlaubsanträge'!$B$2:$B$201,"&lt;&gt;",'Urlaubsanträge'!$C$2:$C$201,"&lt;="&amp;$A319,'Urlaubsanträge'!$D$2:$D$201,"&gt;="&amp;$A319,'Urlaubsanträge'!$E$2:$E$201,"Genehmigt"))</f>
        <v/>
      </c>
      <c r="D319" s="29">
        <f>IF($A319="","",COUNTIFS('Urlaubsanträge'!$B$2:$B$201,"&lt;&gt;",'Urlaubsanträge'!$C$2:$C$201,"&lt;="&amp;$A319,'Urlaubsanträge'!$D$2:$D$201,"&gt;="&amp;$A319,'Urlaubsanträge'!$E$2:$E$201,"Beantragt"))</f>
        <v/>
      </c>
      <c r="E319" s="29">
        <f>IF($A319="","",COUNTIFS('Urlaubsanträge'!$B$2:$B$201,"&lt;&gt;",'Urlaubsanträge'!$C$2:$C$201,"&lt;="&amp;$A319,'Urlaubsanträge'!$D$2:$D$201,"&gt;="&amp;$A319,'Urlaubsanträge'!$E$2:$E$201,"Genehmigt",'Urlaubsanträge'!$G$2:$G$201,Einstellungen!$D$2))</f>
        <v/>
      </c>
      <c r="F319" s="29">
        <f>IF($A319="","",COUNTIFS('Urlaubsanträge'!$B$2:$B$201,"&lt;&gt;",'Urlaubsanträge'!$C$2:$C$201,"&lt;="&amp;$A319,'Urlaubsanträge'!$D$2:$D$201,"&gt;="&amp;$A319,'Urlaubsanträge'!$E$2:$E$201,"Genehmigt",'Urlaubsanträge'!$G$2:$G$201,Einstellungen!$D$3))</f>
        <v/>
      </c>
      <c r="G319" s="29">
        <f>IF($A319="","",COUNTIFS('Urlaubsanträge'!$B$2:$B$201,"&lt;&gt;",'Urlaubsanträge'!$C$2:$C$201,"&lt;="&amp;$A319,'Urlaubsanträge'!$D$2:$D$201,"&gt;="&amp;$A319,'Urlaubsanträge'!$E$2:$E$201,"Genehmigt",'Urlaubsanträge'!$G$2:$G$201,Einstellungen!$D$4))</f>
        <v/>
      </c>
      <c r="H319" s="29">
        <f>IF($A319="","",COUNTIFS('Urlaubsanträge'!$B$2:$B$201,"&lt;&gt;",'Urlaubsanträge'!$C$2:$C$201,"&lt;="&amp;$A319,'Urlaubsanträge'!$D$2:$D$201,"&gt;="&amp;$A319,'Urlaubsanträge'!$E$2:$E$201,"Genehmigt",'Urlaubsanträge'!$G$2:$G$201,Einstellungen!$D$5))</f>
        <v/>
      </c>
      <c r="I319" s="18">
        <f>IF($A319="","",IF(OR(E319&gt;Einstellungen!$B$5,F319&gt;Einstellungen!$B$6,G319&gt;Einstellungen!$B$7,H319&gt;Einstellungen!$B$8),"Grenzwert überschritten",""))</f>
        <v/>
      </c>
    </row>
    <row r="320">
      <c r="A320" s="34">
        <f>IF(OR(Einstellungen!$B$2="",Einstellungen!$B$3=""),"",IF(ROW()-5&lt;=Einstellungen!$B$3-Einstellungen!$B$2+1,Einstellungen!$B$2+ROW()-6,""))</f>
        <v/>
      </c>
      <c r="B320" s="22">
        <f>IF(A320="","",CHOOSE(WEEKDAY(A320,2),"Montag","Dienstag","Mittwoch","Donnerstag","Freitag","Samstag","Sonntag"))</f>
        <v/>
      </c>
      <c r="C320" s="29">
        <f>IF($A320="","",COUNTIFS('Urlaubsanträge'!$B$2:$B$201,"&lt;&gt;",'Urlaubsanträge'!$C$2:$C$201,"&lt;="&amp;$A320,'Urlaubsanträge'!$D$2:$D$201,"&gt;="&amp;$A320,'Urlaubsanträge'!$E$2:$E$201,"Genehmigt"))</f>
        <v/>
      </c>
      <c r="D320" s="29">
        <f>IF($A320="","",COUNTIFS('Urlaubsanträge'!$B$2:$B$201,"&lt;&gt;",'Urlaubsanträge'!$C$2:$C$201,"&lt;="&amp;$A320,'Urlaubsanträge'!$D$2:$D$201,"&gt;="&amp;$A320,'Urlaubsanträge'!$E$2:$E$201,"Beantragt"))</f>
        <v/>
      </c>
      <c r="E320" s="29">
        <f>IF($A320="","",COUNTIFS('Urlaubsanträge'!$B$2:$B$201,"&lt;&gt;",'Urlaubsanträge'!$C$2:$C$201,"&lt;="&amp;$A320,'Urlaubsanträge'!$D$2:$D$201,"&gt;="&amp;$A320,'Urlaubsanträge'!$E$2:$E$201,"Genehmigt",'Urlaubsanträge'!$G$2:$G$201,Einstellungen!$D$2))</f>
        <v/>
      </c>
      <c r="F320" s="29">
        <f>IF($A320="","",COUNTIFS('Urlaubsanträge'!$B$2:$B$201,"&lt;&gt;",'Urlaubsanträge'!$C$2:$C$201,"&lt;="&amp;$A320,'Urlaubsanträge'!$D$2:$D$201,"&gt;="&amp;$A320,'Urlaubsanträge'!$E$2:$E$201,"Genehmigt",'Urlaubsanträge'!$G$2:$G$201,Einstellungen!$D$3))</f>
        <v/>
      </c>
      <c r="G320" s="29">
        <f>IF($A320="","",COUNTIFS('Urlaubsanträge'!$B$2:$B$201,"&lt;&gt;",'Urlaubsanträge'!$C$2:$C$201,"&lt;="&amp;$A320,'Urlaubsanträge'!$D$2:$D$201,"&gt;="&amp;$A320,'Urlaubsanträge'!$E$2:$E$201,"Genehmigt",'Urlaubsanträge'!$G$2:$G$201,Einstellungen!$D$4))</f>
        <v/>
      </c>
      <c r="H320" s="29">
        <f>IF($A320="","",COUNTIFS('Urlaubsanträge'!$B$2:$B$201,"&lt;&gt;",'Urlaubsanträge'!$C$2:$C$201,"&lt;="&amp;$A320,'Urlaubsanträge'!$D$2:$D$201,"&gt;="&amp;$A320,'Urlaubsanträge'!$E$2:$E$201,"Genehmigt",'Urlaubsanträge'!$G$2:$G$201,Einstellungen!$D$5))</f>
        <v/>
      </c>
      <c r="I320" s="18">
        <f>IF($A320="","",IF(OR(E320&gt;Einstellungen!$B$5,F320&gt;Einstellungen!$B$6,G320&gt;Einstellungen!$B$7,H320&gt;Einstellungen!$B$8),"Grenzwert überschritten",""))</f>
        <v/>
      </c>
    </row>
    <row r="321">
      <c r="A321" s="34">
        <f>IF(OR(Einstellungen!$B$2="",Einstellungen!$B$3=""),"",IF(ROW()-5&lt;=Einstellungen!$B$3-Einstellungen!$B$2+1,Einstellungen!$B$2+ROW()-6,""))</f>
        <v/>
      </c>
      <c r="B321" s="22">
        <f>IF(A321="","",CHOOSE(WEEKDAY(A321,2),"Montag","Dienstag","Mittwoch","Donnerstag","Freitag","Samstag","Sonntag"))</f>
        <v/>
      </c>
      <c r="C321" s="29">
        <f>IF($A321="","",COUNTIFS('Urlaubsanträge'!$B$2:$B$201,"&lt;&gt;",'Urlaubsanträge'!$C$2:$C$201,"&lt;="&amp;$A321,'Urlaubsanträge'!$D$2:$D$201,"&gt;="&amp;$A321,'Urlaubsanträge'!$E$2:$E$201,"Genehmigt"))</f>
        <v/>
      </c>
      <c r="D321" s="29">
        <f>IF($A321="","",COUNTIFS('Urlaubsanträge'!$B$2:$B$201,"&lt;&gt;",'Urlaubsanträge'!$C$2:$C$201,"&lt;="&amp;$A321,'Urlaubsanträge'!$D$2:$D$201,"&gt;="&amp;$A321,'Urlaubsanträge'!$E$2:$E$201,"Beantragt"))</f>
        <v/>
      </c>
      <c r="E321" s="29">
        <f>IF($A321="","",COUNTIFS('Urlaubsanträge'!$B$2:$B$201,"&lt;&gt;",'Urlaubsanträge'!$C$2:$C$201,"&lt;="&amp;$A321,'Urlaubsanträge'!$D$2:$D$201,"&gt;="&amp;$A321,'Urlaubsanträge'!$E$2:$E$201,"Genehmigt",'Urlaubsanträge'!$G$2:$G$201,Einstellungen!$D$2))</f>
        <v/>
      </c>
      <c r="F321" s="29">
        <f>IF($A321="","",COUNTIFS('Urlaubsanträge'!$B$2:$B$201,"&lt;&gt;",'Urlaubsanträge'!$C$2:$C$201,"&lt;="&amp;$A321,'Urlaubsanträge'!$D$2:$D$201,"&gt;="&amp;$A321,'Urlaubsanträge'!$E$2:$E$201,"Genehmigt",'Urlaubsanträge'!$G$2:$G$201,Einstellungen!$D$3))</f>
        <v/>
      </c>
      <c r="G321" s="29">
        <f>IF($A321="","",COUNTIFS('Urlaubsanträge'!$B$2:$B$201,"&lt;&gt;",'Urlaubsanträge'!$C$2:$C$201,"&lt;="&amp;$A321,'Urlaubsanträge'!$D$2:$D$201,"&gt;="&amp;$A321,'Urlaubsanträge'!$E$2:$E$201,"Genehmigt",'Urlaubsanträge'!$G$2:$G$201,Einstellungen!$D$4))</f>
        <v/>
      </c>
      <c r="H321" s="29">
        <f>IF($A321="","",COUNTIFS('Urlaubsanträge'!$B$2:$B$201,"&lt;&gt;",'Urlaubsanträge'!$C$2:$C$201,"&lt;="&amp;$A321,'Urlaubsanträge'!$D$2:$D$201,"&gt;="&amp;$A321,'Urlaubsanträge'!$E$2:$E$201,"Genehmigt",'Urlaubsanträge'!$G$2:$G$201,Einstellungen!$D$5))</f>
        <v/>
      </c>
      <c r="I321" s="18">
        <f>IF($A321="","",IF(OR(E321&gt;Einstellungen!$B$5,F321&gt;Einstellungen!$B$6,G321&gt;Einstellungen!$B$7,H321&gt;Einstellungen!$B$8),"Grenzwert überschritten",""))</f>
        <v/>
      </c>
    </row>
    <row r="322">
      <c r="A322" s="34">
        <f>IF(OR(Einstellungen!$B$2="",Einstellungen!$B$3=""),"",IF(ROW()-5&lt;=Einstellungen!$B$3-Einstellungen!$B$2+1,Einstellungen!$B$2+ROW()-6,""))</f>
        <v/>
      </c>
      <c r="B322" s="22">
        <f>IF(A322="","",CHOOSE(WEEKDAY(A322,2),"Montag","Dienstag","Mittwoch","Donnerstag","Freitag","Samstag","Sonntag"))</f>
        <v/>
      </c>
      <c r="C322" s="29">
        <f>IF($A322="","",COUNTIFS('Urlaubsanträge'!$B$2:$B$201,"&lt;&gt;",'Urlaubsanträge'!$C$2:$C$201,"&lt;="&amp;$A322,'Urlaubsanträge'!$D$2:$D$201,"&gt;="&amp;$A322,'Urlaubsanträge'!$E$2:$E$201,"Genehmigt"))</f>
        <v/>
      </c>
      <c r="D322" s="29">
        <f>IF($A322="","",COUNTIFS('Urlaubsanträge'!$B$2:$B$201,"&lt;&gt;",'Urlaubsanträge'!$C$2:$C$201,"&lt;="&amp;$A322,'Urlaubsanträge'!$D$2:$D$201,"&gt;="&amp;$A322,'Urlaubsanträge'!$E$2:$E$201,"Beantragt"))</f>
        <v/>
      </c>
      <c r="E322" s="29">
        <f>IF($A322="","",COUNTIFS('Urlaubsanträge'!$B$2:$B$201,"&lt;&gt;",'Urlaubsanträge'!$C$2:$C$201,"&lt;="&amp;$A322,'Urlaubsanträge'!$D$2:$D$201,"&gt;="&amp;$A322,'Urlaubsanträge'!$E$2:$E$201,"Genehmigt",'Urlaubsanträge'!$G$2:$G$201,Einstellungen!$D$2))</f>
        <v/>
      </c>
      <c r="F322" s="29">
        <f>IF($A322="","",COUNTIFS('Urlaubsanträge'!$B$2:$B$201,"&lt;&gt;",'Urlaubsanträge'!$C$2:$C$201,"&lt;="&amp;$A322,'Urlaubsanträge'!$D$2:$D$201,"&gt;="&amp;$A322,'Urlaubsanträge'!$E$2:$E$201,"Genehmigt",'Urlaubsanträge'!$G$2:$G$201,Einstellungen!$D$3))</f>
        <v/>
      </c>
      <c r="G322" s="29">
        <f>IF($A322="","",COUNTIFS('Urlaubsanträge'!$B$2:$B$201,"&lt;&gt;",'Urlaubsanträge'!$C$2:$C$201,"&lt;="&amp;$A322,'Urlaubsanträge'!$D$2:$D$201,"&gt;="&amp;$A322,'Urlaubsanträge'!$E$2:$E$201,"Genehmigt",'Urlaubsanträge'!$G$2:$G$201,Einstellungen!$D$4))</f>
        <v/>
      </c>
      <c r="H322" s="29">
        <f>IF($A322="","",COUNTIFS('Urlaubsanträge'!$B$2:$B$201,"&lt;&gt;",'Urlaubsanträge'!$C$2:$C$201,"&lt;="&amp;$A322,'Urlaubsanträge'!$D$2:$D$201,"&gt;="&amp;$A322,'Urlaubsanträge'!$E$2:$E$201,"Genehmigt",'Urlaubsanträge'!$G$2:$G$201,Einstellungen!$D$5))</f>
        <v/>
      </c>
      <c r="I322" s="18">
        <f>IF($A322="","",IF(OR(E322&gt;Einstellungen!$B$5,F322&gt;Einstellungen!$B$6,G322&gt;Einstellungen!$B$7,H322&gt;Einstellungen!$B$8),"Grenzwert überschritten",""))</f>
        <v/>
      </c>
    </row>
    <row r="323">
      <c r="A323" s="34">
        <f>IF(OR(Einstellungen!$B$2="",Einstellungen!$B$3=""),"",IF(ROW()-5&lt;=Einstellungen!$B$3-Einstellungen!$B$2+1,Einstellungen!$B$2+ROW()-6,""))</f>
        <v/>
      </c>
      <c r="B323" s="22">
        <f>IF(A323="","",CHOOSE(WEEKDAY(A323,2),"Montag","Dienstag","Mittwoch","Donnerstag","Freitag","Samstag","Sonntag"))</f>
        <v/>
      </c>
      <c r="C323" s="29">
        <f>IF($A323="","",COUNTIFS('Urlaubsanträge'!$B$2:$B$201,"&lt;&gt;",'Urlaubsanträge'!$C$2:$C$201,"&lt;="&amp;$A323,'Urlaubsanträge'!$D$2:$D$201,"&gt;="&amp;$A323,'Urlaubsanträge'!$E$2:$E$201,"Genehmigt"))</f>
        <v/>
      </c>
      <c r="D323" s="29">
        <f>IF($A323="","",COUNTIFS('Urlaubsanträge'!$B$2:$B$201,"&lt;&gt;",'Urlaubsanträge'!$C$2:$C$201,"&lt;="&amp;$A323,'Urlaubsanträge'!$D$2:$D$201,"&gt;="&amp;$A323,'Urlaubsanträge'!$E$2:$E$201,"Beantragt"))</f>
        <v/>
      </c>
      <c r="E323" s="29">
        <f>IF($A323="","",COUNTIFS('Urlaubsanträge'!$B$2:$B$201,"&lt;&gt;",'Urlaubsanträge'!$C$2:$C$201,"&lt;="&amp;$A323,'Urlaubsanträge'!$D$2:$D$201,"&gt;="&amp;$A323,'Urlaubsanträge'!$E$2:$E$201,"Genehmigt",'Urlaubsanträge'!$G$2:$G$201,Einstellungen!$D$2))</f>
        <v/>
      </c>
      <c r="F323" s="29">
        <f>IF($A323="","",COUNTIFS('Urlaubsanträge'!$B$2:$B$201,"&lt;&gt;",'Urlaubsanträge'!$C$2:$C$201,"&lt;="&amp;$A323,'Urlaubsanträge'!$D$2:$D$201,"&gt;="&amp;$A323,'Urlaubsanträge'!$E$2:$E$201,"Genehmigt",'Urlaubsanträge'!$G$2:$G$201,Einstellungen!$D$3))</f>
        <v/>
      </c>
      <c r="G323" s="29">
        <f>IF($A323="","",COUNTIFS('Urlaubsanträge'!$B$2:$B$201,"&lt;&gt;",'Urlaubsanträge'!$C$2:$C$201,"&lt;="&amp;$A323,'Urlaubsanträge'!$D$2:$D$201,"&gt;="&amp;$A323,'Urlaubsanträge'!$E$2:$E$201,"Genehmigt",'Urlaubsanträge'!$G$2:$G$201,Einstellungen!$D$4))</f>
        <v/>
      </c>
      <c r="H323" s="29">
        <f>IF($A323="","",COUNTIFS('Urlaubsanträge'!$B$2:$B$201,"&lt;&gt;",'Urlaubsanträge'!$C$2:$C$201,"&lt;="&amp;$A323,'Urlaubsanträge'!$D$2:$D$201,"&gt;="&amp;$A323,'Urlaubsanträge'!$E$2:$E$201,"Genehmigt",'Urlaubsanträge'!$G$2:$G$201,Einstellungen!$D$5))</f>
        <v/>
      </c>
      <c r="I323" s="18">
        <f>IF($A323="","",IF(OR(E323&gt;Einstellungen!$B$5,F323&gt;Einstellungen!$B$6,G323&gt;Einstellungen!$B$7,H323&gt;Einstellungen!$B$8),"Grenzwert überschritten",""))</f>
        <v/>
      </c>
    </row>
    <row r="324">
      <c r="A324" s="34">
        <f>IF(OR(Einstellungen!$B$2="",Einstellungen!$B$3=""),"",IF(ROW()-5&lt;=Einstellungen!$B$3-Einstellungen!$B$2+1,Einstellungen!$B$2+ROW()-6,""))</f>
        <v/>
      </c>
      <c r="B324" s="22">
        <f>IF(A324="","",CHOOSE(WEEKDAY(A324,2),"Montag","Dienstag","Mittwoch","Donnerstag","Freitag","Samstag","Sonntag"))</f>
        <v/>
      </c>
      <c r="C324" s="29">
        <f>IF($A324="","",COUNTIFS('Urlaubsanträge'!$B$2:$B$201,"&lt;&gt;",'Urlaubsanträge'!$C$2:$C$201,"&lt;="&amp;$A324,'Urlaubsanträge'!$D$2:$D$201,"&gt;="&amp;$A324,'Urlaubsanträge'!$E$2:$E$201,"Genehmigt"))</f>
        <v/>
      </c>
      <c r="D324" s="29">
        <f>IF($A324="","",COUNTIFS('Urlaubsanträge'!$B$2:$B$201,"&lt;&gt;",'Urlaubsanträge'!$C$2:$C$201,"&lt;="&amp;$A324,'Urlaubsanträge'!$D$2:$D$201,"&gt;="&amp;$A324,'Urlaubsanträge'!$E$2:$E$201,"Beantragt"))</f>
        <v/>
      </c>
      <c r="E324" s="29">
        <f>IF($A324="","",COUNTIFS('Urlaubsanträge'!$B$2:$B$201,"&lt;&gt;",'Urlaubsanträge'!$C$2:$C$201,"&lt;="&amp;$A324,'Urlaubsanträge'!$D$2:$D$201,"&gt;="&amp;$A324,'Urlaubsanträge'!$E$2:$E$201,"Genehmigt",'Urlaubsanträge'!$G$2:$G$201,Einstellungen!$D$2))</f>
        <v/>
      </c>
      <c r="F324" s="29">
        <f>IF($A324="","",COUNTIFS('Urlaubsanträge'!$B$2:$B$201,"&lt;&gt;",'Urlaubsanträge'!$C$2:$C$201,"&lt;="&amp;$A324,'Urlaubsanträge'!$D$2:$D$201,"&gt;="&amp;$A324,'Urlaubsanträge'!$E$2:$E$201,"Genehmigt",'Urlaubsanträge'!$G$2:$G$201,Einstellungen!$D$3))</f>
        <v/>
      </c>
      <c r="G324" s="29">
        <f>IF($A324="","",COUNTIFS('Urlaubsanträge'!$B$2:$B$201,"&lt;&gt;",'Urlaubsanträge'!$C$2:$C$201,"&lt;="&amp;$A324,'Urlaubsanträge'!$D$2:$D$201,"&gt;="&amp;$A324,'Urlaubsanträge'!$E$2:$E$201,"Genehmigt",'Urlaubsanträge'!$G$2:$G$201,Einstellungen!$D$4))</f>
        <v/>
      </c>
      <c r="H324" s="29">
        <f>IF($A324="","",COUNTIFS('Urlaubsanträge'!$B$2:$B$201,"&lt;&gt;",'Urlaubsanträge'!$C$2:$C$201,"&lt;="&amp;$A324,'Urlaubsanträge'!$D$2:$D$201,"&gt;="&amp;$A324,'Urlaubsanträge'!$E$2:$E$201,"Genehmigt",'Urlaubsanträge'!$G$2:$G$201,Einstellungen!$D$5))</f>
        <v/>
      </c>
      <c r="I324" s="18">
        <f>IF($A324="","",IF(OR(E324&gt;Einstellungen!$B$5,F324&gt;Einstellungen!$B$6,G324&gt;Einstellungen!$B$7,H324&gt;Einstellungen!$B$8),"Grenzwert überschritten",""))</f>
        <v/>
      </c>
    </row>
    <row r="325">
      <c r="A325" s="34">
        <f>IF(OR(Einstellungen!$B$2="",Einstellungen!$B$3=""),"",IF(ROW()-5&lt;=Einstellungen!$B$3-Einstellungen!$B$2+1,Einstellungen!$B$2+ROW()-6,""))</f>
        <v/>
      </c>
      <c r="B325" s="22">
        <f>IF(A325="","",CHOOSE(WEEKDAY(A325,2),"Montag","Dienstag","Mittwoch","Donnerstag","Freitag","Samstag","Sonntag"))</f>
        <v/>
      </c>
      <c r="C325" s="29">
        <f>IF($A325="","",COUNTIFS('Urlaubsanträge'!$B$2:$B$201,"&lt;&gt;",'Urlaubsanträge'!$C$2:$C$201,"&lt;="&amp;$A325,'Urlaubsanträge'!$D$2:$D$201,"&gt;="&amp;$A325,'Urlaubsanträge'!$E$2:$E$201,"Genehmigt"))</f>
        <v/>
      </c>
      <c r="D325" s="29">
        <f>IF($A325="","",COUNTIFS('Urlaubsanträge'!$B$2:$B$201,"&lt;&gt;",'Urlaubsanträge'!$C$2:$C$201,"&lt;="&amp;$A325,'Urlaubsanträge'!$D$2:$D$201,"&gt;="&amp;$A325,'Urlaubsanträge'!$E$2:$E$201,"Beantragt"))</f>
        <v/>
      </c>
      <c r="E325" s="29">
        <f>IF($A325="","",COUNTIFS('Urlaubsanträge'!$B$2:$B$201,"&lt;&gt;",'Urlaubsanträge'!$C$2:$C$201,"&lt;="&amp;$A325,'Urlaubsanträge'!$D$2:$D$201,"&gt;="&amp;$A325,'Urlaubsanträge'!$E$2:$E$201,"Genehmigt",'Urlaubsanträge'!$G$2:$G$201,Einstellungen!$D$2))</f>
        <v/>
      </c>
      <c r="F325" s="29">
        <f>IF($A325="","",COUNTIFS('Urlaubsanträge'!$B$2:$B$201,"&lt;&gt;",'Urlaubsanträge'!$C$2:$C$201,"&lt;="&amp;$A325,'Urlaubsanträge'!$D$2:$D$201,"&gt;="&amp;$A325,'Urlaubsanträge'!$E$2:$E$201,"Genehmigt",'Urlaubsanträge'!$G$2:$G$201,Einstellungen!$D$3))</f>
        <v/>
      </c>
      <c r="G325" s="29">
        <f>IF($A325="","",COUNTIFS('Urlaubsanträge'!$B$2:$B$201,"&lt;&gt;",'Urlaubsanträge'!$C$2:$C$201,"&lt;="&amp;$A325,'Urlaubsanträge'!$D$2:$D$201,"&gt;="&amp;$A325,'Urlaubsanträge'!$E$2:$E$201,"Genehmigt",'Urlaubsanträge'!$G$2:$G$201,Einstellungen!$D$4))</f>
        <v/>
      </c>
      <c r="H325" s="29">
        <f>IF($A325="","",COUNTIFS('Urlaubsanträge'!$B$2:$B$201,"&lt;&gt;",'Urlaubsanträge'!$C$2:$C$201,"&lt;="&amp;$A325,'Urlaubsanträge'!$D$2:$D$201,"&gt;="&amp;$A325,'Urlaubsanträge'!$E$2:$E$201,"Genehmigt",'Urlaubsanträge'!$G$2:$G$201,Einstellungen!$D$5))</f>
        <v/>
      </c>
      <c r="I325" s="18">
        <f>IF($A325="","",IF(OR(E325&gt;Einstellungen!$B$5,F325&gt;Einstellungen!$B$6,G325&gt;Einstellungen!$B$7,H325&gt;Einstellungen!$B$8),"Grenzwert überschritten",""))</f>
        <v/>
      </c>
    </row>
    <row r="326">
      <c r="A326" s="34">
        <f>IF(OR(Einstellungen!$B$2="",Einstellungen!$B$3=""),"",IF(ROW()-5&lt;=Einstellungen!$B$3-Einstellungen!$B$2+1,Einstellungen!$B$2+ROW()-6,""))</f>
        <v/>
      </c>
      <c r="B326" s="22">
        <f>IF(A326="","",CHOOSE(WEEKDAY(A326,2),"Montag","Dienstag","Mittwoch","Donnerstag","Freitag","Samstag","Sonntag"))</f>
        <v/>
      </c>
      <c r="C326" s="29">
        <f>IF($A326="","",COUNTIFS('Urlaubsanträge'!$B$2:$B$201,"&lt;&gt;",'Urlaubsanträge'!$C$2:$C$201,"&lt;="&amp;$A326,'Urlaubsanträge'!$D$2:$D$201,"&gt;="&amp;$A326,'Urlaubsanträge'!$E$2:$E$201,"Genehmigt"))</f>
        <v/>
      </c>
      <c r="D326" s="29">
        <f>IF($A326="","",COUNTIFS('Urlaubsanträge'!$B$2:$B$201,"&lt;&gt;",'Urlaubsanträge'!$C$2:$C$201,"&lt;="&amp;$A326,'Urlaubsanträge'!$D$2:$D$201,"&gt;="&amp;$A326,'Urlaubsanträge'!$E$2:$E$201,"Beantragt"))</f>
        <v/>
      </c>
      <c r="E326" s="29">
        <f>IF($A326="","",COUNTIFS('Urlaubsanträge'!$B$2:$B$201,"&lt;&gt;",'Urlaubsanträge'!$C$2:$C$201,"&lt;="&amp;$A326,'Urlaubsanträge'!$D$2:$D$201,"&gt;="&amp;$A326,'Urlaubsanträge'!$E$2:$E$201,"Genehmigt",'Urlaubsanträge'!$G$2:$G$201,Einstellungen!$D$2))</f>
        <v/>
      </c>
      <c r="F326" s="29">
        <f>IF($A326="","",COUNTIFS('Urlaubsanträge'!$B$2:$B$201,"&lt;&gt;",'Urlaubsanträge'!$C$2:$C$201,"&lt;="&amp;$A326,'Urlaubsanträge'!$D$2:$D$201,"&gt;="&amp;$A326,'Urlaubsanträge'!$E$2:$E$201,"Genehmigt",'Urlaubsanträge'!$G$2:$G$201,Einstellungen!$D$3))</f>
        <v/>
      </c>
      <c r="G326" s="29">
        <f>IF($A326="","",COUNTIFS('Urlaubsanträge'!$B$2:$B$201,"&lt;&gt;",'Urlaubsanträge'!$C$2:$C$201,"&lt;="&amp;$A326,'Urlaubsanträge'!$D$2:$D$201,"&gt;="&amp;$A326,'Urlaubsanträge'!$E$2:$E$201,"Genehmigt",'Urlaubsanträge'!$G$2:$G$201,Einstellungen!$D$4))</f>
        <v/>
      </c>
      <c r="H326" s="29">
        <f>IF($A326="","",COUNTIFS('Urlaubsanträge'!$B$2:$B$201,"&lt;&gt;",'Urlaubsanträge'!$C$2:$C$201,"&lt;="&amp;$A326,'Urlaubsanträge'!$D$2:$D$201,"&gt;="&amp;$A326,'Urlaubsanträge'!$E$2:$E$201,"Genehmigt",'Urlaubsanträge'!$G$2:$G$201,Einstellungen!$D$5))</f>
        <v/>
      </c>
      <c r="I326" s="18">
        <f>IF($A326="","",IF(OR(E326&gt;Einstellungen!$B$5,F326&gt;Einstellungen!$B$6,G326&gt;Einstellungen!$B$7,H326&gt;Einstellungen!$B$8),"Grenzwert überschritten",""))</f>
        <v/>
      </c>
    </row>
    <row r="327">
      <c r="A327" s="34">
        <f>IF(OR(Einstellungen!$B$2="",Einstellungen!$B$3=""),"",IF(ROW()-5&lt;=Einstellungen!$B$3-Einstellungen!$B$2+1,Einstellungen!$B$2+ROW()-6,""))</f>
        <v/>
      </c>
      <c r="B327" s="22">
        <f>IF(A327="","",CHOOSE(WEEKDAY(A327,2),"Montag","Dienstag","Mittwoch","Donnerstag","Freitag","Samstag","Sonntag"))</f>
        <v/>
      </c>
      <c r="C327" s="29">
        <f>IF($A327="","",COUNTIFS('Urlaubsanträge'!$B$2:$B$201,"&lt;&gt;",'Urlaubsanträge'!$C$2:$C$201,"&lt;="&amp;$A327,'Urlaubsanträge'!$D$2:$D$201,"&gt;="&amp;$A327,'Urlaubsanträge'!$E$2:$E$201,"Genehmigt"))</f>
        <v/>
      </c>
      <c r="D327" s="29">
        <f>IF($A327="","",COUNTIFS('Urlaubsanträge'!$B$2:$B$201,"&lt;&gt;",'Urlaubsanträge'!$C$2:$C$201,"&lt;="&amp;$A327,'Urlaubsanträge'!$D$2:$D$201,"&gt;="&amp;$A327,'Urlaubsanträge'!$E$2:$E$201,"Beantragt"))</f>
        <v/>
      </c>
      <c r="E327" s="29">
        <f>IF($A327="","",COUNTIFS('Urlaubsanträge'!$B$2:$B$201,"&lt;&gt;",'Urlaubsanträge'!$C$2:$C$201,"&lt;="&amp;$A327,'Urlaubsanträge'!$D$2:$D$201,"&gt;="&amp;$A327,'Urlaubsanträge'!$E$2:$E$201,"Genehmigt",'Urlaubsanträge'!$G$2:$G$201,Einstellungen!$D$2))</f>
        <v/>
      </c>
      <c r="F327" s="29">
        <f>IF($A327="","",COUNTIFS('Urlaubsanträge'!$B$2:$B$201,"&lt;&gt;",'Urlaubsanträge'!$C$2:$C$201,"&lt;="&amp;$A327,'Urlaubsanträge'!$D$2:$D$201,"&gt;="&amp;$A327,'Urlaubsanträge'!$E$2:$E$201,"Genehmigt",'Urlaubsanträge'!$G$2:$G$201,Einstellungen!$D$3))</f>
        <v/>
      </c>
      <c r="G327" s="29">
        <f>IF($A327="","",COUNTIFS('Urlaubsanträge'!$B$2:$B$201,"&lt;&gt;",'Urlaubsanträge'!$C$2:$C$201,"&lt;="&amp;$A327,'Urlaubsanträge'!$D$2:$D$201,"&gt;="&amp;$A327,'Urlaubsanträge'!$E$2:$E$201,"Genehmigt",'Urlaubsanträge'!$G$2:$G$201,Einstellungen!$D$4))</f>
        <v/>
      </c>
      <c r="H327" s="29">
        <f>IF($A327="","",COUNTIFS('Urlaubsanträge'!$B$2:$B$201,"&lt;&gt;",'Urlaubsanträge'!$C$2:$C$201,"&lt;="&amp;$A327,'Urlaubsanträge'!$D$2:$D$201,"&gt;="&amp;$A327,'Urlaubsanträge'!$E$2:$E$201,"Genehmigt",'Urlaubsanträge'!$G$2:$G$201,Einstellungen!$D$5))</f>
        <v/>
      </c>
      <c r="I327" s="18">
        <f>IF($A327="","",IF(OR(E327&gt;Einstellungen!$B$5,F327&gt;Einstellungen!$B$6,G327&gt;Einstellungen!$B$7,H327&gt;Einstellungen!$B$8),"Grenzwert überschritten",""))</f>
        <v/>
      </c>
    </row>
    <row r="328">
      <c r="A328" s="34">
        <f>IF(OR(Einstellungen!$B$2="",Einstellungen!$B$3=""),"",IF(ROW()-5&lt;=Einstellungen!$B$3-Einstellungen!$B$2+1,Einstellungen!$B$2+ROW()-6,""))</f>
        <v/>
      </c>
      <c r="B328" s="22">
        <f>IF(A328="","",CHOOSE(WEEKDAY(A328,2),"Montag","Dienstag","Mittwoch","Donnerstag","Freitag","Samstag","Sonntag"))</f>
        <v/>
      </c>
      <c r="C328" s="29">
        <f>IF($A328="","",COUNTIFS('Urlaubsanträge'!$B$2:$B$201,"&lt;&gt;",'Urlaubsanträge'!$C$2:$C$201,"&lt;="&amp;$A328,'Urlaubsanträge'!$D$2:$D$201,"&gt;="&amp;$A328,'Urlaubsanträge'!$E$2:$E$201,"Genehmigt"))</f>
        <v/>
      </c>
      <c r="D328" s="29">
        <f>IF($A328="","",COUNTIFS('Urlaubsanträge'!$B$2:$B$201,"&lt;&gt;",'Urlaubsanträge'!$C$2:$C$201,"&lt;="&amp;$A328,'Urlaubsanträge'!$D$2:$D$201,"&gt;="&amp;$A328,'Urlaubsanträge'!$E$2:$E$201,"Beantragt"))</f>
        <v/>
      </c>
      <c r="E328" s="29">
        <f>IF($A328="","",COUNTIFS('Urlaubsanträge'!$B$2:$B$201,"&lt;&gt;",'Urlaubsanträge'!$C$2:$C$201,"&lt;="&amp;$A328,'Urlaubsanträge'!$D$2:$D$201,"&gt;="&amp;$A328,'Urlaubsanträge'!$E$2:$E$201,"Genehmigt",'Urlaubsanträge'!$G$2:$G$201,Einstellungen!$D$2))</f>
        <v/>
      </c>
      <c r="F328" s="29">
        <f>IF($A328="","",COUNTIFS('Urlaubsanträge'!$B$2:$B$201,"&lt;&gt;",'Urlaubsanträge'!$C$2:$C$201,"&lt;="&amp;$A328,'Urlaubsanträge'!$D$2:$D$201,"&gt;="&amp;$A328,'Urlaubsanträge'!$E$2:$E$201,"Genehmigt",'Urlaubsanträge'!$G$2:$G$201,Einstellungen!$D$3))</f>
        <v/>
      </c>
      <c r="G328" s="29">
        <f>IF($A328="","",COUNTIFS('Urlaubsanträge'!$B$2:$B$201,"&lt;&gt;",'Urlaubsanträge'!$C$2:$C$201,"&lt;="&amp;$A328,'Urlaubsanträge'!$D$2:$D$201,"&gt;="&amp;$A328,'Urlaubsanträge'!$E$2:$E$201,"Genehmigt",'Urlaubsanträge'!$G$2:$G$201,Einstellungen!$D$4))</f>
        <v/>
      </c>
      <c r="H328" s="29">
        <f>IF($A328="","",COUNTIFS('Urlaubsanträge'!$B$2:$B$201,"&lt;&gt;",'Urlaubsanträge'!$C$2:$C$201,"&lt;="&amp;$A328,'Urlaubsanträge'!$D$2:$D$201,"&gt;="&amp;$A328,'Urlaubsanträge'!$E$2:$E$201,"Genehmigt",'Urlaubsanträge'!$G$2:$G$201,Einstellungen!$D$5))</f>
        <v/>
      </c>
      <c r="I328" s="18">
        <f>IF($A328="","",IF(OR(E328&gt;Einstellungen!$B$5,F328&gt;Einstellungen!$B$6,G328&gt;Einstellungen!$B$7,H328&gt;Einstellungen!$B$8),"Grenzwert überschritten",""))</f>
        <v/>
      </c>
    </row>
    <row r="329">
      <c r="A329" s="34">
        <f>IF(OR(Einstellungen!$B$2="",Einstellungen!$B$3=""),"",IF(ROW()-5&lt;=Einstellungen!$B$3-Einstellungen!$B$2+1,Einstellungen!$B$2+ROW()-6,""))</f>
        <v/>
      </c>
      <c r="B329" s="22">
        <f>IF(A329="","",CHOOSE(WEEKDAY(A329,2),"Montag","Dienstag","Mittwoch","Donnerstag","Freitag","Samstag","Sonntag"))</f>
        <v/>
      </c>
      <c r="C329" s="29">
        <f>IF($A329="","",COUNTIFS('Urlaubsanträge'!$B$2:$B$201,"&lt;&gt;",'Urlaubsanträge'!$C$2:$C$201,"&lt;="&amp;$A329,'Urlaubsanträge'!$D$2:$D$201,"&gt;="&amp;$A329,'Urlaubsanträge'!$E$2:$E$201,"Genehmigt"))</f>
        <v/>
      </c>
      <c r="D329" s="29">
        <f>IF($A329="","",COUNTIFS('Urlaubsanträge'!$B$2:$B$201,"&lt;&gt;",'Urlaubsanträge'!$C$2:$C$201,"&lt;="&amp;$A329,'Urlaubsanträge'!$D$2:$D$201,"&gt;="&amp;$A329,'Urlaubsanträge'!$E$2:$E$201,"Beantragt"))</f>
        <v/>
      </c>
      <c r="E329" s="29">
        <f>IF($A329="","",COUNTIFS('Urlaubsanträge'!$B$2:$B$201,"&lt;&gt;",'Urlaubsanträge'!$C$2:$C$201,"&lt;="&amp;$A329,'Urlaubsanträge'!$D$2:$D$201,"&gt;="&amp;$A329,'Urlaubsanträge'!$E$2:$E$201,"Genehmigt",'Urlaubsanträge'!$G$2:$G$201,Einstellungen!$D$2))</f>
        <v/>
      </c>
      <c r="F329" s="29">
        <f>IF($A329="","",COUNTIFS('Urlaubsanträge'!$B$2:$B$201,"&lt;&gt;",'Urlaubsanträge'!$C$2:$C$201,"&lt;="&amp;$A329,'Urlaubsanträge'!$D$2:$D$201,"&gt;="&amp;$A329,'Urlaubsanträge'!$E$2:$E$201,"Genehmigt",'Urlaubsanträge'!$G$2:$G$201,Einstellungen!$D$3))</f>
        <v/>
      </c>
      <c r="G329" s="29">
        <f>IF($A329="","",COUNTIFS('Urlaubsanträge'!$B$2:$B$201,"&lt;&gt;",'Urlaubsanträge'!$C$2:$C$201,"&lt;="&amp;$A329,'Urlaubsanträge'!$D$2:$D$201,"&gt;="&amp;$A329,'Urlaubsanträge'!$E$2:$E$201,"Genehmigt",'Urlaubsanträge'!$G$2:$G$201,Einstellungen!$D$4))</f>
        <v/>
      </c>
      <c r="H329" s="29">
        <f>IF($A329="","",COUNTIFS('Urlaubsanträge'!$B$2:$B$201,"&lt;&gt;",'Urlaubsanträge'!$C$2:$C$201,"&lt;="&amp;$A329,'Urlaubsanträge'!$D$2:$D$201,"&gt;="&amp;$A329,'Urlaubsanträge'!$E$2:$E$201,"Genehmigt",'Urlaubsanträge'!$G$2:$G$201,Einstellungen!$D$5))</f>
        <v/>
      </c>
      <c r="I329" s="18">
        <f>IF($A329="","",IF(OR(E329&gt;Einstellungen!$B$5,F329&gt;Einstellungen!$B$6,G329&gt;Einstellungen!$B$7,H329&gt;Einstellungen!$B$8),"Grenzwert überschritten",""))</f>
        <v/>
      </c>
    </row>
    <row r="330">
      <c r="A330" s="34">
        <f>IF(OR(Einstellungen!$B$2="",Einstellungen!$B$3=""),"",IF(ROW()-5&lt;=Einstellungen!$B$3-Einstellungen!$B$2+1,Einstellungen!$B$2+ROW()-6,""))</f>
        <v/>
      </c>
      <c r="B330" s="22">
        <f>IF(A330="","",CHOOSE(WEEKDAY(A330,2),"Montag","Dienstag","Mittwoch","Donnerstag","Freitag","Samstag","Sonntag"))</f>
        <v/>
      </c>
      <c r="C330" s="29">
        <f>IF($A330="","",COUNTIFS('Urlaubsanträge'!$B$2:$B$201,"&lt;&gt;",'Urlaubsanträge'!$C$2:$C$201,"&lt;="&amp;$A330,'Urlaubsanträge'!$D$2:$D$201,"&gt;="&amp;$A330,'Urlaubsanträge'!$E$2:$E$201,"Genehmigt"))</f>
        <v/>
      </c>
      <c r="D330" s="29">
        <f>IF($A330="","",COUNTIFS('Urlaubsanträge'!$B$2:$B$201,"&lt;&gt;",'Urlaubsanträge'!$C$2:$C$201,"&lt;="&amp;$A330,'Urlaubsanträge'!$D$2:$D$201,"&gt;="&amp;$A330,'Urlaubsanträge'!$E$2:$E$201,"Beantragt"))</f>
        <v/>
      </c>
      <c r="E330" s="29">
        <f>IF($A330="","",COUNTIFS('Urlaubsanträge'!$B$2:$B$201,"&lt;&gt;",'Urlaubsanträge'!$C$2:$C$201,"&lt;="&amp;$A330,'Urlaubsanträge'!$D$2:$D$201,"&gt;="&amp;$A330,'Urlaubsanträge'!$E$2:$E$201,"Genehmigt",'Urlaubsanträge'!$G$2:$G$201,Einstellungen!$D$2))</f>
        <v/>
      </c>
      <c r="F330" s="29">
        <f>IF($A330="","",COUNTIFS('Urlaubsanträge'!$B$2:$B$201,"&lt;&gt;",'Urlaubsanträge'!$C$2:$C$201,"&lt;="&amp;$A330,'Urlaubsanträge'!$D$2:$D$201,"&gt;="&amp;$A330,'Urlaubsanträge'!$E$2:$E$201,"Genehmigt",'Urlaubsanträge'!$G$2:$G$201,Einstellungen!$D$3))</f>
        <v/>
      </c>
      <c r="G330" s="29">
        <f>IF($A330="","",COUNTIFS('Urlaubsanträge'!$B$2:$B$201,"&lt;&gt;",'Urlaubsanträge'!$C$2:$C$201,"&lt;="&amp;$A330,'Urlaubsanträge'!$D$2:$D$201,"&gt;="&amp;$A330,'Urlaubsanträge'!$E$2:$E$201,"Genehmigt",'Urlaubsanträge'!$G$2:$G$201,Einstellungen!$D$4))</f>
        <v/>
      </c>
      <c r="H330" s="29">
        <f>IF($A330="","",COUNTIFS('Urlaubsanträge'!$B$2:$B$201,"&lt;&gt;",'Urlaubsanträge'!$C$2:$C$201,"&lt;="&amp;$A330,'Urlaubsanträge'!$D$2:$D$201,"&gt;="&amp;$A330,'Urlaubsanträge'!$E$2:$E$201,"Genehmigt",'Urlaubsanträge'!$G$2:$G$201,Einstellungen!$D$5))</f>
        <v/>
      </c>
      <c r="I330" s="18">
        <f>IF($A330="","",IF(OR(E330&gt;Einstellungen!$B$5,F330&gt;Einstellungen!$B$6,G330&gt;Einstellungen!$B$7,H330&gt;Einstellungen!$B$8),"Grenzwert überschritten",""))</f>
        <v/>
      </c>
    </row>
    <row r="331">
      <c r="A331" s="34">
        <f>IF(OR(Einstellungen!$B$2="",Einstellungen!$B$3=""),"",IF(ROW()-5&lt;=Einstellungen!$B$3-Einstellungen!$B$2+1,Einstellungen!$B$2+ROW()-6,""))</f>
        <v/>
      </c>
      <c r="B331" s="22">
        <f>IF(A331="","",CHOOSE(WEEKDAY(A331,2),"Montag","Dienstag","Mittwoch","Donnerstag","Freitag","Samstag","Sonntag"))</f>
        <v/>
      </c>
      <c r="C331" s="29">
        <f>IF($A331="","",COUNTIFS('Urlaubsanträge'!$B$2:$B$201,"&lt;&gt;",'Urlaubsanträge'!$C$2:$C$201,"&lt;="&amp;$A331,'Urlaubsanträge'!$D$2:$D$201,"&gt;="&amp;$A331,'Urlaubsanträge'!$E$2:$E$201,"Genehmigt"))</f>
        <v/>
      </c>
      <c r="D331" s="29">
        <f>IF($A331="","",COUNTIFS('Urlaubsanträge'!$B$2:$B$201,"&lt;&gt;",'Urlaubsanträge'!$C$2:$C$201,"&lt;="&amp;$A331,'Urlaubsanträge'!$D$2:$D$201,"&gt;="&amp;$A331,'Urlaubsanträge'!$E$2:$E$201,"Beantragt"))</f>
        <v/>
      </c>
      <c r="E331" s="29">
        <f>IF($A331="","",COUNTIFS('Urlaubsanträge'!$B$2:$B$201,"&lt;&gt;",'Urlaubsanträge'!$C$2:$C$201,"&lt;="&amp;$A331,'Urlaubsanträge'!$D$2:$D$201,"&gt;="&amp;$A331,'Urlaubsanträge'!$E$2:$E$201,"Genehmigt",'Urlaubsanträge'!$G$2:$G$201,Einstellungen!$D$2))</f>
        <v/>
      </c>
      <c r="F331" s="29">
        <f>IF($A331="","",COUNTIFS('Urlaubsanträge'!$B$2:$B$201,"&lt;&gt;",'Urlaubsanträge'!$C$2:$C$201,"&lt;="&amp;$A331,'Urlaubsanträge'!$D$2:$D$201,"&gt;="&amp;$A331,'Urlaubsanträge'!$E$2:$E$201,"Genehmigt",'Urlaubsanträge'!$G$2:$G$201,Einstellungen!$D$3))</f>
        <v/>
      </c>
      <c r="G331" s="29">
        <f>IF($A331="","",COUNTIFS('Urlaubsanträge'!$B$2:$B$201,"&lt;&gt;",'Urlaubsanträge'!$C$2:$C$201,"&lt;="&amp;$A331,'Urlaubsanträge'!$D$2:$D$201,"&gt;="&amp;$A331,'Urlaubsanträge'!$E$2:$E$201,"Genehmigt",'Urlaubsanträge'!$G$2:$G$201,Einstellungen!$D$4))</f>
        <v/>
      </c>
      <c r="H331" s="29">
        <f>IF($A331="","",COUNTIFS('Urlaubsanträge'!$B$2:$B$201,"&lt;&gt;",'Urlaubsanträge'!$C$2:$C$201,"&lt;="&amp;$A331,'Urlaubsanträge'!$D$2:$D$201,"&gt;="&amp;$A331,'Urlaubsanträge'!$E$2:$E$201,"Genehmigt",'Urlaubsanträge'!$G$2:$G$201,Einstellungen!$D$5))</f>
        <v/>
      </c>
      <c r="I331" s="18">
        <f>IF($A331="","",IF(OR(E331&gt;Einstellungen!$B$5,F331&gt;Einstellungen!$B$6,G331&gt;Einstellungen!$B$7,H331&gt;Einstellungen!$B$8),"Grenzwert überschritten",""))</f>
        <v/>
      </c>
    </row>
    <row r="332">
      <c r="A332" s="34">
        <f>IF(OR(Einstellungen!$B$2="",Einstellungen!$B$3=""),"",IF(ROW()-5&lt;=Einstellungen!$B$3-Einstellungen!$B$2+1,Einstellungen!$B$2+ROW()-6,""))</f>
        <v/>
      </c>
      <c r="B332" s="22">
        <f>IF(A332="","",CHOOSE(WEEKDAY(A332,2),"Montag","Dienstag","Mittwoch","Donnerstag","Freitag","Samstag","Sonntag"))</f>
        <v/>
      </c>
      <c r="C332" s="29">
        <f>IF($A332="","",COUNTIFS('Urlaubsanträge'!$B$2:$B$201,"&lt;&gt;",'Urlaubsanträge'!$C$2:$C$201,"&lt;="&amp;$A332,'Urlaubsanträge'!$D$2:$D$201,"&gt;="&amp;$A332,'Urlaubsanträge'!$E$2:$E$201,"Genehmigt"))</f>
        <v/>
      </c>
      <c r="D332" s="29">
        <f>IF($A332="","",COUNTIFS('Urlaubsanträge'!$B$2:$B$201,"&lt;&gt;",'Urlaubsanträge'!$C$2:$C$201,"&lt;="&amp;$A332,'Urlaubsanträge'!$D$2:$D$201,"&gt;="&amp;$A332,'Urlaubsanträge'!$E$2:$E$201,"Beantragt"))</f>
        <v/>
      </c>
      <c r="E332" s="29">
        <f>IF($A332="","",COUNTIFS('Urlaubsanträge'!$B$2:$B$201,"&lt;&gt;",'Urlaubsanträge'!$C$2:$C$201,"&lt;="&amp;$A332,'Urlaubsanträge'!$D$2:$D$201,"&gt;="&amp;$A332,'Urlaubsanträge'!$E$2:$E$201,"Genehmigt",'Urlaubsanträge'!$G$2:$G$201,Einstellungen!$D$2))</f>
        <v/>
      </c>
      <c r="F332" s="29">
        <f>IF($A332="","",COUNTIFS('Urlaubsanträge'!$B$2:$B$201,"&lt;&gt;",'Urlaubsanträge'!$C$2:$C$201,"&lt;="&amp;$A332,'Urlaubsanträge'!$D$2:$D$201,"&gt;="&amp;$A332,'Urlaubsanträge'!$E$2:$E$201,"Genehmigt",'Urlaubsanträge'!$G$2:$G$201,Einstellungen!$D$3))</f>
        <v/>
      </c>
      <c r="G332" s="29">
        <f>IF($A332="","",COUNTIFS('Urlaubsanträge'!$B$2:$B$201,"&lt;&gt;",'Urlaubsanträge'!$C$2:$C$201,"&lt;="&amp;$A332,'Urlaubsanträge'!$D$2:$D$201,"&gt;="&amp;$A332,'Urlaubsanträge'!$E$2:$E$201,"Genehmigt",'Urlaubsanträge'!$G$2:$G$201,Einstellungen!$D$4))</f>
        <v/>
      </c>
      <c r="H332" s="29">
        <f>IF($A332="","",COUNTIFS('Urlaubsanträge'!$B$2:$B$201,"&lt;&gt;",'Urlaubsanträge'!$C$2:$C$201,"&lt;="&amp;$A332,'Urlaubsanträge'!$D$2:$D$201,"&gt;="&amp;$A332,'Urlaubsanträge'!$E$2:$E$201,"Genehmigt",'Urlaubsanträge'!$G$2:$G$201,Einstellungen!$D$5))</f>
        <v/>
      </c>
      <c r="I332" s="18">
        <f>IF($A332="","",IF(OR(E332&gt;Einstellungen!$B$5,F332&gt;Einstellungen!$B$6,G332&gt;Einstellungen!$B$7,H332&gt;Einstellungen!$B$8),"Grenzwert überschritten",""))</f>
        <v/>
      </c>
    </row>
    <row r="333">
      <c r="A333" s="34">
        <f>IF(OR(Einstellungen!$B$2="",Einstellungen!$B$3=""),"",IF(ROW()-5&lt;=Einstellungen!$B$3-Einstellungen!$B$2+1,Einstellungen!$B$2+ROW()-6,""))</f>
        <v/>
      </c>
      <c r="B333" s="22">
        <f>IF(A333="","",CHOOSE(WEEKDAY(A333,2),"Montag","Dienstag","Mittwoch","Donnerstag","Freitag","Samstag","Sonntag"))</f>
        <v/>
      </c>
      <c r="C333" s="29">
        <f>IF($A333="","",COUNTIFS('Urlaubsanträge'!$B$2:$B$201,"&lt;&gt;",'Urlaubsanträge'!$C$2:$C$201,"&lt;="&amp;$A333,'Urlaubsanträge'!$D$2:$D$201,"&gt;="&amp;$A333,'Urlaubsanträge'!$E$2:$E$201,"Genehmigt"))</f>
        <v/>
      </c>
      <c r="D333" s="29">
        <f>IF($A333="","",COUNTIFS('Urlaubsanträge'!$B$2:$B$201,"&lt;&gt;",'Urlaubsanträge'!$C$2:$C$201,"&lt;="&amp;$A333,'Urlaubsanträge'!$D$2:$D$201,"&gt;="&amp;$A333,'Urlaubsanträge'!$E$2:$E$201,"Beantragt"))</f>
        <v/>
      </c>
      <c r="E333" s="29">
        <f>IF($A333="","",COUNTIFS('Urlaubsanträge'!$B$2:$B$201,"&lt;&gt;",'Urlaubsanträge'!$C$2:$C$201,"&lt;="&amp;$A333,'Urlaubsanträge'!$D$2:$D$201,"&gt;="&amp;$A333,'Urlaubsanträge'!$E$2:$E$201,"Genehmigt",'Urlaubsanträge'!$G$2:$G$201,Einstellungen!$D$2))</f>
        <v/>
      </c>
      <c r="F333" s="29">
        <f>IF($A333="","",COUNTIFS('Urlaubsanträge'!$B$2:$B$201,"&lt;&gt;",'Urlaubsanträge'!$C$2:$C$201,"&lt;="&amp;$A333,'Urlaubsanträge'!$D$2:$D$201,"&gt;="&amp;$A333,'Urlaubsanträge'!$E$2:$E$201,"Genehmigt",'Urlaubsanträge'!$G$2:$G$201,Einstellungen!$D$3))</f>
        <v/>
      </c>
      <c r="G333" s="29">
        <f>IF($A333="","",COUNTIFS('Urlaubsanträge'!$B$2:$B$201,"&lt;&gt;",'Urlaubsanträge'!$C$2:$C$201,"&lt;="&amp;$A333,'Urlaubsanträge'!$D$2:$D$201,"&gt;="&amp;$A333,'Urlaubsanträge'!$E$2:$E$201,"Genehmigt",'Urlaubsanträge'!$G$2:$G$201,Einstellungen!$D$4))</f>
        <v/>
      </c>
      <c r="H333" s="29">
        <f>IF($A333="","",COUNTIFS('Urlaubsanträge'!$B$2:$B$201,"&lt;&gt;",'Urlaubsanträge'!$C$2:$C$201,"&lt;="&amp;$A333,'Urlaubsanträge'!$D$2:$D$201,"&gt;="&amp;$A333,'Urlaubsanträge'!$E$2:$E$201,"Genehmigt",'Urlaubsanträge'!$G$2:$G$201,Einstellungen!$D$5))</f>
        <v/>
      </c>
      <c r="I333" s="18">
        <f>IF($A333="","",IF(OR(E333&gt;Einstellungen!$B$5,F333&gt;Einstellungen!$B$6,G333&gt;Einstellungen!$B$7,H333&gt;Einstellungen!$B$8),"Grenzwert überschritten",""))</f>
        <v/>
      </c>
    </row>
    <row r="334">
      <c r="A334" s="34">
        <f>IF(OR(Einstellungen!$B$2="",Einstellungen!$B$3=""),"",IF(ROW()-5&lt;=Einstellungen!$B$3-Einstellungen!$B$2+1,Einstellungen!$B$2+ROW()-6,""))</f>
        <v/>
      </c>
      <c r="B334" s="22">
        <f>IF(A334="","",CHOOSE(WEEKDAY(A334,2),"Montag","Dienstag","Mittwoch","Donnerstag","Freitag","Samstag","Sonntag"))</f>
        <v/>
      </c>
      <c r="C334" s="29">
        <f>IF($A334="","",COUNTIFS('Urlaubsanträge'!$B$2:$B$201,"&lt;&gt;",'Urlaubsanträge'!$C$2:$C$201,"&lt;="&amp;$A334,'Urlaubsanträge'!$D$2:$D$201,"&gt;="&amp;$A334,'Urlaubsanträge'!$E$2:$E$201,"Genehmigt"))</f>
        <v/>
      </c>
      <c r="D334" s="29">
        <f>IF($A334="","",COUNTIFS('Urlaubsanträge'!$B$2:$B$201,"&lt;&gt;",'Urlaubsanträge'!$C$2:$C$201,"&lt;="&amp;$A334,'Urlaubsanträge'!$D$2:$D$201,"&gt;="&amp;$A334,'Urlaubsanträge'!$E$2:$E$201,"Beantragt"))</f>
        <v/>
      </c>
      <c r="E334" s="29">
        <f>IF($A334="","",COUNTIFS('Urlaubsanträge'!$B$2:$B$201,"&lt;&gt;",'Urlaubsanträge'!$C$2:$C$201,"&lt;="&amp;$A334,'Urlaubsanträge'!$D$2:$D$201,"&gt;="&amp;$A334,'Urlaubsanträge'!$E$2:$E$201,"Genehmigt",'Urlaubsanträge'!$G$2:$G$201,Einstellungen!$D$2))</f>
        <v/>
      </c>
      <c r="F334" s="29">
        <f>IF($A334="","",COUNTIFS('Urlaubsanträge'!$B$2:$B$201,"&lt;&gt;",'Urlaubsanträge'!$C$2:$C$201,"&lt;="&amp;$A334,'Urlaubsanträge'!$D$2:$D$201,"&gt;="&amp;$A334,'Urlaubsanträge'!$E$2:$E$201,"Genehmigt",'Urlaubsanträge'!$G$2:$G$201,Einstellungen!$D$3))</f>
        <v/>
      </c>
      <c r="G334" s="29">
        <f>IF($A334="","",COUNTIFS('Urlaubsanträge'!$B$2:$B$201,"&lt;&gt;",'Urlaubsanträge'!$C$2:$C$201,"&lt;="&amp;$A334,'Urlaubsanträge'!$D$2:$D$201,"&gt;="&amp;$A334,'Urlaubsanträge'!$E$2:$E$201,"Genehmigt",'Urlaubsanträge'!$G$2:$G$201,Einstellungen!$D$4))</f>
        <v/>
      </c>
      <c r="H334" s="29">
        <f>IF($A334="","",COUNTIFS('Urlaubsanträge'!$B$2:$B$201,"&lt;&gt;",'Urlaubsanträge'!$C$2:$C$201,"&lt;="&amp;$A334,'Urlaubsanträge'!$D$2:$D$201,"&gt;="&amp;$A334,'Urlaubsanträge'!$E$2:$E$201,"Genehmigt",'Urlaubsanträge'!$G$2:$G$201,Einstellungen!$D$5))</f>
        <v/>
      </c>
      <c r="I334" s="18">
        <f>IF($A334="","",IF(OR(E334&gt;Einstellungen!$B$5,F334&gt;Einstellungen!$B$6,G334&gt;Einstellungen!$B$7,H334&gt;Einstellungen!$B$8),"Grenzwert überschritten",""))</f>
        <v/>
      </c>
    </row>
    <row r="335">
      <c r="A335" s="34">
        <f>IF(OR(Einstellungen!$B$2="",Einstellungen!$B$3=""),"",IF(ROW()-5&lt;=Einstellungen!$B$3-Einstellungen!$B$2+1,Einstellungen!$B$2+ROW()-6,""))</f>
        <v/>
      </c>
      <c r="B335" s="22">
        <f>IF(A335="","",CHOOSE(WEEKDAY(A335,2),"Montag","Dienstag","Mittwoch","Donnerstag","Freitag","Samstag","Sonntag"))</f>
        <v/>
      </c>
      <c r="C335" s="29">
        <f>IF($A335="","",COUNTIFS('Urlaubsanträge'!$B$2:$B$201,"&lt;&gt;",'Urlaubsanträge'!$C$2:$C$201,"&lt;="&amp;$A335,'Urlaubsanträge'!$D$2:$D$201,"&gt;="&amp;$A335,'Urlaubsanträge'!$E$2:$E$201,"Genehmigt"))</f>
        <v/>
      </c>
      <c r="D335" s="29">
        <f>IF($A335="","",COUNTIFS('Urlaubsanträge'!$B$2:$B$201,"&lt;&gt;",'Urlaubsanträge'!$C$2:$C$201,"&lt;="&amp;$A335,'Urlaubsanträge'!$D$2:$D$201,"&gt;="&amp;$A335,'Urlaubsanträge'!$E$2:$E$201,"Beantragt"))</f>
        <v/>
      </c>
      <c r="E335" s="29">
        <f>IF($A335="","",COUNTIFS('Urlaubsanträge'!$B$2:$B$201,"&lt;&gt;",'Urlaubsanträge'!$C$2:$C$201,"&lt;="&amp;$A335,'Urlaubsanträge'!$D$2:$D$201,"&gt;="&amp;$A335,'Urlaubsanträge'!$E$2:$E$201,"Genehmigt",'Urlaubsanträge'!$G$2:$G$201,Einstellungen!$D$2))</f>
        <v/>
      </c>
      <c r="F335" s="29">
        <f>IF($A335="","",COUNTIFS('Urlaubsanträge'!$B$2:$B$201,"&lt;&gt;",'Urlaubsanträge'!$C$2:$C$201,"&lt;="&amp;$A335,'Urlaubsanträge'!$D$2:$D$201,"&gt;="&amp;$A335,'Urlaubsanträge'!$E$2:$E$201,"Genehmigt",'Urlaubsanträge'!$G$2:$G$201,Einstellungen!$D$3))</f>
        <v/>
      </c>
      <c r="G335" s="29">
        <f>IF($A335="","",COUNTIFS('Urlaubsanträge'!$B$2:$B$201,"&lt;&gt;",'Urlaubsanträge'!$C$2:$C$201,"&lt;="&amp;$A335,'Urlaubsanträge'!$D$2:$D$201,"&gt;="&amp;$A335,'Urlaubsanträge'!$E$2:$E$201,"Genehmigt",'Urlaubsanträge'!$G$2:$G$201,Einstellungen!$D$4))</f>
        <v/>
      </c>
      <c r="H335" s="29">
        <f>IF($A335="","",COUNTIFS('Urlaubsanträge'!$B$2:$B$201,"&lt;&gt;",'Urlaubsanträge'!$C$2:$C$201,"&lt;="&amp;$A335,'Urlaubsanträge'!$D$2:$D$201,"&gt;="&amp;$A335,'Urlaubsanträge'!$E$2:$E$201,"Genehmigt",'Urlaubsanträge'!$G$2:$G$201,Einstellungen!$D$5))</f>
        <v/>
      </c>
      <c r="I335" s="18">
        <f>IF($A335="","",IF(OR(E335&gt;Einstellungen!$B$5,F335&gt;Einstellungen!$B$6,G335&gt;Einstellungen!$B$7,H335&gt;Einstellungen!$B$8),"Grenzwert überschritten",""))</f>
        <v/>
      </c>
    </row>
    <row r="336">
      <c r="A336" s="34">
        <f>IF(OR(Einstellungen!$B$2="",Einstellungen!$B$3=""),"",IF(ROW()-5&lt;=Einstellungen!$B$3-Einstellungen!$B$2+1,Einstellungen!$B$2+ROW()-6,""))</f>
        <v/>
      </c>
      <c r="B336" s="22">
        <f>IF(A336="","",CHOOSE(WEEKDAY(A336,2),"Montag","Dienstag","Mittwoch","Donnerstag","Freitag","Samstag","Sonntag"))</f>
        <v/>
      </c>
      <c r="C336" s="29">
        <f>IF($A336="","",COUNTIFS('Urlaubsanträge'!$B$2:$B$201,"&lt;&gt;",'Urlaubsanträge'!$C$2:$C$201,"&lt;="&amp;$A336,'Urlaubsanträge'!$D$2:$D$201,"&gt;="&amp;$A336,'Urlaubsanträge'!$E$2:$E$201,"Genehmigt"))</f>
        <v/>
      </c>
      <c r="D336" s="29">
        <f>IF($A336="","",COUNTIFS('Urlaubsanträge'!$B$2:$B$201,"&lt;&gt;",'Urlaubsanträge'!$C$2:$C$201,"&lt;="&amp;$A336,'Urlaubsanträge'!$D$2:$D$201,"&gt;="&amp;$A336,'Urlaubsanträge'!$E$2:$E$201,"Beantragt"))</f>
        <v/>
      </c>
      <c r="E336" s="29">
        <f>IF($A336="","",COUNTIFS('Urlaubsanträge'!$B$2:$B$201,"&lt;&gt;",'Urlaubsanträge'!$C$2:$C$201,"&lt;="&amp;$A336,'Urlaubsanträge'!$D$2:$D$201,"&gt;="&amp;$A336,'Urlaubsanträge'!$E$2:$E$201,"Genehmigt",'Urlaubsanträge'!$G$2:$G$201,Einstellungen!$D$2))</f>
        <v/>
      </c>
      <c r="F336" s="29">
        <f>IF($A336="","",COUNTIFS('Urlaubsanträge'!$B$2:$B$201,"&lt;&gt;",'Urlaubsanträge'!$C$2:$C$201,"&lt;="&amp;$A336,'Urlaubsanträge'!$D$2:$D$201,"&gt;="&amp;$A336,'Urlaubsanträge'!$E$2:$E$201,"Genehmigt",'Urlaubsanträge'!$G$2:$G$201,Einstellungen!$D$3))</f>
        <v/>
      </c>
      <c r="G336" s="29">
        <f>IF($A336="","",COUNTIFS('Urlaubsanträge'!$B$2:$B$201,"&lt;&gt;",'Urlaubsanträge'!$C$2:$C$201,"&lt;="&amp;$A336,'Urlaubsanträge'!$D$2:$D$201,"&gt;="&amp;$A336,'Urlaubsanträge'!$E$2:$E$201,"Genehmigt",'Urlaubsanträge'!$G$2:$G$201,Einstellungen!$D$4))</f>
        <v/>
      </c>
      <c r="H336" s="29">
        <f>IF($A336="","",COUNTIFS('Urlaubsanträge'!$B$2:$B$201,"&lt;&gt;",'Urlaubsanträge'!$C$2:$C$201,"&lt;="&amp;$A336,'Urlaubsanträge'!$D$2:$D$201,"&gt;="&amp;$A336,'Urlaubsanträge'!$E$2:$E$201,"Genehmigt",'Urlaubsanträge'!$G$2:$G$201,Einstellungen!$D$5))</f>
        <v/>
      </c>
      <c r="I336" s="18">
        <f>IF($A336="","",IF(OR(E336&gt;Einstellungen!$B$5,F336&gt;Einstellungen!$B$6,G336&gt;Einstellungen!$B$7,H336&gt;Einstellungen!$B$8),"Grenzwert überschritten",""))</f>
        <v/>
      </c>
    </row>
    <row r="337">
      <c r="A337" s="34">
        <f>IF(OR(Einstellungen!$B$2="",Einstellungen!$B$3=""),"",IF(ROW()-5&lt;=Einstellungen!$B$3-Einstellungen!$B$2+1,Einstellungen!$B$2+ROW()-6,""))</f>
        <v/>
      </c>
      <c r="B337" s="22">
        <f>IF(A337="","",CHOOSE(WEEKDAY(A337,2),"Montag","Dienstag","Mittwoch","Donnerstag","Freitag","Samstag","Sonntag"))</f>
        <v/>
      </c>
      <c r="C337" s="29">
        <f>IF($A337="","",COUNTIFS('Urlaubsanträge'!$B$2:$B$201,"&lt;&gt;",'Urlaubsanträge'!$C$2:$C$201,"&lt;="&amp;$A337,'Urlaubsanträge'!$D$2:$D$201,"&gt;="&amp;$A337,'Urlaubsanträge'!$E$2:$E$201,"Genehmigt"))</f>
        <v/>
      </c>
      <c r="D337" s="29">
        <f>IF($A337="","",COUNTIFS('Urlaubsanträge'!$B$2:$B$201,"&lt;&gt;",'Urlaubsanträge'!$C$2:$C$201,"&lt;="&amp;$A337,'Urlaubsanträge'!$D$2:$D$201,"&gt;="&amp;$A337,'Urlaubsanträge'!$E$2:$E$201,"Beantragt"))</f>
        <v/>
      </c>
      <c r="E337" s="29">
        <f>IF($A337="","",COUNTIFS('Urlaubsanträge'!$B$2:$B$201,"&lt;&gt;",'Urlaubsanträge'!$C$2:$C$201,"&lt;="&amp;$A337,'Urlaubsanträge'!$D$2:$D$201,"&gt;="&amp;$A337,'Urlaubsanträge'!$E$2:$E$201,"Genehmigt",'Urlaubsanträge'!$G$2:$G$201,Einstellungen!$D$2))</f>
        <v/>
      </c>
      <c r="F337" s="29">
        <f>IF($A337="","",COUNTIFS('Urlaubsanträge'!$B$2:$B$201,"&lt;&gt;",'Urlaubsanträge'!$C$2:$C$201,"&lt;="&amp;$A337,'Urlaubsanträge'!$D$2:$D$201,"&gt;="&amp;$A337,'Urlaubsanträge'!$E$2:$E$201,"Genehmigt",'Urlaubsanträge'!$G$2:$G$201,Einstellungen!$D$3))</f>
        <v/>
      </c>
      <c r="G337" s="29">
        <f>IF($A337="","",COUNTIFS('Urlaubsanträge'!$B$2:$B$201,"&lt;&gt;",'Urlaubsanträge'!$C$2:$C$201,"&lt;="&amp;$A337,'Urlaubsanträge'!$D$2:$D$201,"&gt;="&amp;$A337,'Urlaubsanträge'!$E$2:$E$201,"Genehmigt",'Urlaubsanträge'!$G$2:$G$201,Einstellungen!$D$4))</f>
        <v/>
      </c>
      <c r="H337" s="29">
        <f>IF($A337="","",COUNTIFS('Urlaubsanträge'!$B$2:$B$201,"&lt;&gt;",'Urlaubsanträge'!$C$2:$C$201,"&lt;="&amp;$A337,'Urlaubsanträge'!$D$2:$D$201,"&gt;="&amp;$A337,'Urlaubsanträge'!$E$2:$E$201,"Genehmigt",'Urlaubsanträge'!$G$2:$G$201,Einstellungen!$D$5))</f>
        <v/>
      </c>
      <c r="I337" s="18">
        <f>IF($A337="","",IF(OR(E337&gt;Einstellungen!$B$5,F337&gt;Einstellungen!$B$6,G337&gt;Einstellungen!$B$7,H337&gt;Einstellungen!$B$8),"Grenzwert überschritten",""))</f>
        <v/>
      </c>
    </row>
    <row r="338">
      <c r="A338" s="34">
        <f>IF(OR(Einstellungen!$B$2="",Einstellungen!$B$3=""),"",IF(ROW()-5&lt;=Einstellungen!$B$3-Einstellungen!$B$2+1,Einstellungen!$B$2+ROW()-6,""))</f>
        <v/>
      </c>
      <c r="B338" s="22">
        <f>IF(A338="","",CHOOSE(WEEKDAY(A338,2),"Montag","Dienstag","Mittwoch","Donnerstag","Freitag","Samstag","Sonntag"))</f>
        <v/>
      </c>
      <c r="C338" s="29">
        <f>IF($A338="","",COUNTIFS('Urlaubsanträge'!$B$2:$B$201,"&lt;&gt;",'Urlaubsanträge'!$C$2:$C$201,"&lt;="&amp;$A338,'Urlaubsanträge'!$D$2:$D$201,"&gt;="&amp;$A338,'Urlaubsanträge'!$E$2:$E$201,"Genehmigt"))</f>
        <v/>
      </c>
      <c r="D338" s="29">
        <f>IF($A338="","",COUNTIFS('Urlaubsanträge'!$B$2:$B$201,"&lt;&gt;",'Urlaubsanträge'!$C$2:$C$201,"&lt;="&amp;$A338,'Urlaubsanträge'!$D$2:$D$201,"&gt;="&amp;$A338,'Urlaubsanträge'!$E$2:$E$201,"Beantragt"))</f>
        <v/>
      </c>
      <c r="E338" s="29">
        <f>IF($A338="","",COUNTIFS('Urlaubsanträge'!$B$2:$B$201,"&lt;&gt;",'Urlaubsanträge'!$C$2:$C$201,"&lt;="&amp;$A338,'Urlaubsanträge'!$D$2:$D$201,"&gt;="&amp;$A338,'Urlaubsanträge'!$E$2:$E$201,"Genehmigt",'Urlaubsanträge'!$G$2:$G$201,Einstellungen!$D$2))</f>
        <v/>
      </c>
      <c r="F338" s="29">
        <f>IF($A338="","",COUNTIFS('Urlaubsanträge'!$B$2:$B$201,"&lt;&gt;",'Urlaubsanträge'!$C$2:$C$201,"&lt;="&amp;$A338,'Urlaubsanträge'!$D$2:$D$201,"&gt;="&amp;$A338,'Urlaubsanträge'!$E$2:$E$201,"Genehmigt",'Urlaubsanträge'!$G$2:$G$201,Einstellungen!$D$3))</f>
        <v/>
      </c>
      <c r="G338" s="29">
        <f>IF($A338="","",COUNTIFS('Urlaubsanträge'!$B$2:$B$201,"&lt;&gt;",'Urlaubsanträge'!$C$2:$C$201,"&lt;="&amp;$A338,'Urlaubsanträge'!$D$2:$D$201,"&gt;="&amp;$A338,'Urlaubsanträge'!$E$2:$E$201,"Genehmigt",'Urlaubsanträge'!$G$2:$G$201,Einstellungen!$D$4))</f>
        <v/>
      </c>
      <c r="H338" s="29">
        <f>IF($A338="","",COUNTIFS('Urlaubsanträge'!$B$2:$B$201,"&lt;&gt;",'Urlaubsanträge'!$C$2:$C$201,"&lt;="&amp;$A338,'Urlaubsanträge'!$D$2:$D$201,"&gt;="&amp;$A338,'Urlaubsanträge'!$E$2:$E$201,"Genehmigt",'Urlaubsanträge'!$G$2:$G$201,Einstellungen!$D$5))</f>
        <v/>
      </c>
      <c r="I338" s="18">
        <f>IF($A338="","",IF(OR(E338&gt;Einstellungen!$B$5,F338&gt;Einstellungen!$B$6,G338&gt;Einstellungen!$B$7,H338&gt;Einstellungen!$B$8),"Grenzwert überschritten",""))</f>
        <v/>
      </c>
    </row>
    <row r="339">
      <c r="A339" s="34">
        <f>IF(OR(Einstellungen!$B$2="",Einstellungen!$B$3=""),"",IF(ROW()-5&lt;=Einstellungen!$B$3-Einstellungen!$B$2+1,Einstellungen!$B$2+ROW()-6,""))</f>
        <v/>
      </c>
      <c r="B339" s="22">
        <f>IF(A339="","",CHOOSE(WEEKDAY(A339,2),"Montag","Dienstag","Mittwoch","Donnerstag","Freitag","Samstag","Sonntag"))</f>
        <v/>
      </c>
      <c r="C339" s="29">
        <f>IF($A339="","",COUNTIFS('Urlaubsanträge'!$B$2:$B$201,"&lt;&gt;",'Urlaubsanträge'!$C$2:$C$201,"&lt;="&amp;$A339,'Urlaubsanträge'!$D$2:$D$201,"&gt;="&amp;$A339,'Urlaubsanträge'!$E$2:$E$201,"Genehmigt"))</f>
        <v/>
      </c>
      <c r="D339" s="29">
        <f>IF($A339="","",COUNTIFS('Urlaubsanträge'!$B$2:$B$201,"&lt;&gt;",'Urlaubsanträge'!$C$2:$C$201,"&lt;="&amp;$A339,'Urlaubsanträge'!$D$2:$D$201,"&gt;="&amp;$A339,'Urlaubsanträge'!$E$2:$E$201,"Beantragt"))</f>
        <v/>
      </c>
      <c r="E339" s="29">
        <f>IF($A339="","",COUNTIFS('Urlaubsanträge'!$B$2:$B$201,"&lt;&gt;",'Urlaubsanträge'!$C$2:$C$201,"&lt;="&amp;$A339,'Urlaubsanträge'!$D$2:$D$201,"&gt;="&amp;$A339,'Urlaubsanträge'!$E$2:$E$201,"Genehmigt",'Urlaubsanträge'!$G$2:$G$201,Einstellungen!$D$2))</f>
        <v/>
      </c>
      <c r="F339" s="29">
        <f>IF($A339="","",COUNTIFS('Urlaubsanträge'!$B$2:$B$201,"&lt;&gt;",'Urlaubsanträge'!$C$2:$C$201,"&lt;="&amp;$A339,'Urlaubsanträge'!$D$2:$D$201,"&gt;="&amp;$A339,'Urlaubsanträge'!$E$2:$E$201,"Genehmigt",'Urlaubsanträge'!$G$2:$G$201,Einstellungen!$D$3))</f>
        <v/>
      </c>
      <c r="G339" s="29">
        <f>IF($A339="","",COUNTIFS('Urlaubsanträge'!$B$2:$B$201,"&lt;&gt;",'Urlaubsanträge'!$C$2:$C$201,"&lt;="&amp;$A339,'Urlaubsanträge'!$D$2:$D$201,"&gt;="&amp;$A339,'Urlaubsanträge'!$E$2:$E$201,"Genehmigt",'Urlaubsanträge'!$G$2:$G$201,Einstellungen!$D$4))</f>
        <v/>
      </c>
      <c r="H339" s="29">
        <f>IF($A339="","",COUNTIFS('Urlaubsanträge'!$B$2:$B$201,"&lt;&gt;",'Urlaubsanträge'!$C$2:$C$201,"&lt;="&amp;$A339,'Urlaubsanträge'!$D$2:$D$201,"&gt;="&amp;$A339,'Urlaubsanträge'!$E$2:$E$201,"Genehmigt",'Urlaubsanträge'!$G$2:$G$201,Einstellungen!$D$5))</f>
        <v/>
      </c>
      <c r="I339" s="18">
        <f>IF($A339="","",IF(OR(E339&gt;Einstellungen!$B$5,F339&gt;Einstellungen!$B$6,G339&gt;Einstellungen!$B$7,H339&gt;Einstellungen!$B$8),"Grenzwert überschritten",""))</f>
        <v/>
      </c>
    </row>
    <row r="340">
      <c r="A340" s="34">
        <f>IF(OR(Einstellungen!$B$2="",Einstellungen!$B$3=""),"",IF(ROW()-5&lt;=Einstellungen!$B$3-Einstellungen!$B$2+1,Einstellungen!$B$2+ROW()-6,""))</f>
        <v/>
      </c>
      <c r="B340" s="22">
        <f>IF(A340="","",CHOOSE(WEEKDAY(A340,2),"Montag","Dienstag","Mittwoch","Donnerstag","Freitag","Samstag","Sonntag"))</f>
        <v/>
      </c>
      <c r="C340" s="29">
        <f>IF($A340="","",COUNTIFS('Urlaubsanträge'!$B$2:$B$201,"&lt;&gt;",'Urlaubsanträge'!$C$2:$C$201,"&lt;="&amp;$A340,'Urlaubsanträge'!$D$2:$D$201,"&gt;="&amp;$A340,'Urlaubsanträge'!$E$2:$E$201,"Genehmigt"))</f>
        <v/>
      </c>
      <c r="D340" s="29">
        <f>IF($A340="","",COUNTIFS('Urlaubsanträge'!$B$2:$B$201,"&lt;&gt;",'Urlaubsanträge'!$C$2:$C$201,"&lt;="&amp;$A340,'Urlaubsanträge'!$D$2:$D$201,"&gt;="&amp;$A340,'Urlaubsanträge'!$E$2:$E$201,"Beantragt"))</f>
        <v/>
      </c>
      <c r="E340" s="29">
        <f>IF($A340="","",COUNTIFS('Urlaubsanträge'!$B$2:$B$201,"&lt;&gt;",'Urlaubsanträge'!$C$2:$C$201,"&lt;="&amp;$A340,'Urlaubsanträge'!$D$2:$D$201,"&gt;="&amp;$A340,'Urlaubsanträge'!$E$2:$E$201,"Genehmigt",'Urlaubsanträge'!$G$2:$G$201,Einstellungen!$D$2))</f>
        <v/>
      </c>
      <c r="F340" s="29">
        <f>IF($A340="","",COUNTIFS('Urlaubsanträge'!$B$2:$B$201,"&lt;&gt;",'Urlaubsanträge'!$C$2:$C$201,"&lt;="&amp;$A340,'Urlaubsanträge'!$D$2:$D$201,"&gt;="&amp;$A340,'Urlaubsanträge'!$E$2:$E$201,"Genehmigt",'Urlaubsanträge'!$G$2:$G$201,Einstellungen!$D$3))</f>
        <v/>
      </c>
      <c r="G340" s="29">
        <f>IF($A340="","",COUNTIFS('Urlaubsanträge'!$B$2:$B$201,"&lt;&gt;",'Urlaubsanträge'!$C$2:$C$201,"&lt;="&amp;$A340,'Urlaubsanträge'!$D$2:$D$201,"&gt;="&amp;$A340,'Urlaubsanträge'!$E$2:$E$201,"Genehmigt",'Urlaubsanträge'!$G$2:$G$201,Einstellungen!$D$4))</f>
        <v/>
      </c>
      <c r="H340" s="29">
        <f>IF($A340="","",COUNTIFS('Urlaubsanträge'!$B$2:$B$201,"&lt;&gt;",'Urlaubsanträge'!$C$2:$C$201,"&lt;="&amp;$A340,'Urlaubsanträge'!$D$2:$D$201,"&gt;="&amp;$A340,'Urlaubsanträge'!$E$2:$E$201,"Genehmigt",'Urlaubsanträge'!$G$2:$G$201,Einstellungen!$D$5))</f>
        <v/>
      </c>
      <c r="I340" s="18">
        <f>IF($A340="","",IF(OR(E340&gt;Einstellungen!$B$5,F340&gt;Einstellungen!$B$6,G340&gt;Einstellungen!$B$7,H340&gt;Einstellungen!$B$8),"Grenzwert überschritten",""))</f>
        <v/>
      </c>
    </row>
    <row r="341">
      <c r="A341" s="34">
        <f>IF(OR(Einstellungen!$B$2="",Einstellungen!$B$3=""),"",IF(ROW()-5&lt;=Einstellungen!$B$3-Einstellungen!$B$2+1,Einstellungen!$B$2+ROW()-6,""))</f>
        <v/>
      </c>
      <c r="B341" s="22">
        <f>IF(A341="","",CHOOSE(WEEKDAY(A341,2),"Montag","Dienstag","Mittwoch","Donnerstag","Freitag","Samstag","Sonntag"))</f>
        <v/>
      </c>
      <c r="C341" s="29">
        <f>IF($A341="","",COUNTIFS('Urlaubsanträge'!$B$2:$B$201,"&lt;&gt;",'Urlaubsanträge'!$C$2:$C$201,"&lt;="&amp;$A341,'Urlaubsanträge'!$D$2:$D$201,"&gt;="&amp;$A341,'Urlaubsanträge'!$E$2:$E$201,"Genehmigt"))</f>
        <v/>
      </c>
      <c r="D341" s="29">
        <f>IF($A341="","",COUNTIFS('Urlaubsanträge'!$B$2:$B$201,"&lt;&gt;",'Urlaubsanträge'!$C$2:$C$201,"&lt;="&amp;$A341,'Urlaubsanträge'!$D$2:$D$201,"&gt;="&amp;$A341,'Urlaubsanträge'!$E$2:$E$201,"Beantragt"))</f>
        <v/>
      </c>
      <c r="E341" s="29">
        <f>IF($A341="","",COUNTIFS('Urlaubsanträge'!$B$2:$B$201,"&lt;&gt;",'Urlaubsanträge'!$C$2:$C$201,"&lt;="&amp;$A341,'Urlaubsanträge'!$D$2:$D$201,"&gt;="&amp;$A341,'Urlaubsanträge'!$E$2:$E$201,"Genehmigt",'Urlaubsanträge'!$G$2:$G$201,Einstellungen!$D$2))</f>
        <v/>
      </c>
      <c r="F341" s="29">
        <f>IF($A341="","",COUNTIFS('Urlaubsanträge'!$B$2:$B$201,"&lt;&gt;",'Urlaubsanträge'!$C$2:$C$201,"&lt;="&amp;$A341,'Urlaubsanträge'!$D$2:$D$201,"&gt;="&amp;$A341,'Urlaubsanträge'!$E$2:$E$201,"Genehmigt",'Urlaubsanträge'!$G$2:$G$201,Einstellungen!$D$3))</f>
        <v/>
      </c>
      <c r="G341" s="29">
        <f>IF($A341="","",COUNTIFS('Urlaubsanträge'!$B$2:$B$201,"&lt;&gt;",'Urlaubsanträge'!$C$2:$C$201,"&lt;="&amp;$A341,'Urlaubsanträge'!$D$2:$D$201,"&gt;="&amp;$A341,'Urlaubsanträge'!$E$2:$E$201,"Genehmigt",'Urlaubsanträge'!$G$2:$G$201,Einstellungen!$D$4))</f>
        <v/>
      </c>
      <c r="H341" s="29">
        <f>IF($A341="","",COUNTIFS('Urlaubsanträge'!$B$2:$B$201,"&lt;&gt;",'Urlaubsanträge'!$C$2:$C$201,"&lt;="&amp;$A341,'Urlaubsanträge'!$D$2:$D$201,"&gt;="&amp;$A341,'Urlaubsanträge'!$E$2:$E$201,"Genehmigt",'Urlaubsanträge'!$G$2:$G$201,Einstellungen!$D$5))</f>
        <v/>
      </c>
      <c r="I341" s="18">
        <f>IF($A341="","",IF(OR(E341&gt;Einstellungen!$B$5,F341&gt;Einstellungen!$B$6,G341&gt;Einstellungen!$B$7,H341&gt;Einstellungen!$B$8),"Grenzwert überschritten",""))</f>
        <v/>
      </c>
    </row>
    <row r="342">
      <c r="A342" s="34">
        <f>IF(OR(Einstellungen!$B$2="",Einstellungen!$B$3=""),"",IF(ROW()-5&lt;=Einstellungen!$B$3-Einstellungen!$B$2+1,Einstellungen!$B$2+ROW()-6,""))</f>
        <v/>
      </c>
      <c r="B342" s="22">
        <f>IF(A342="","",CHOOSE(WEEKDAY(A342,2),"Montag","Dienstag","Mittwoch","Donnerstag","Freitag","Samstag","Sonntag"))</f>
        <v/>
      </c>
      <c r="C342" s="29">
        <f>IF($A342="","",COUNTIFS('Urlaubsanträge'!$B$2:$B$201,"&lt;&gt;",'Urlaubsanträge'!$C$2:$C$201,"&lt;="&amp;$A342,'Urlaubsanträge'!$D$2:$D$201,"&gt;="&amp;$A342,'Urlaubsanträge'!$E$2:$E$201,"Genehmigt"))</f>
        <v/>
      </c>
      <c r="D342" s="29">
        <f>IF($A342="","",COUNTIFS('Urlaubsanträge'!$B$2:$B$201,"&lt;&gt;",'Urlaubsanträge'!$C$2:$C$201,"&lt;="&amp;$A342,'Urlaubsanträge'!$D$2:$D$201,"&gt;="&amp;$A342,'Urlaubsanträge'!$E$2:$E$201,"Beantragt"))</f>
        <v/>
      </c>
      <c r="E342" s="29">
        <f>IF($A342="","",COUNTIFS('Urlaubsanträge'!$B$2:$B$201,"&lt;&gt;",'Urlaubsanträge'!$C$2:$C$201,"&lt;="&amp;$A342,'Urlaubsanträge'!$D$2:$D$201,"&gt;="&amp;$A342,'Urlaubsanträge'!$E$2:$E$201,"Genehmigt",'Urlaubsanträge'!$G$2:$G$201,Einstellungen!$D$2))</f>
        <v/>
      </c>
      <c r="F342" s="29">
        <f>IF($A342="","",COUNTIFS('Urlaubsanträge'!$B$2:$B$201,"&lt;&gt;",'Urlaubsanträge'!$C$2:$C$201,"&lt;="&amp;$A342,'Urlaubsanträge'!$D$2:$D$201,"&gt;="&amp;$A342,'Urlaubsanträge'!$E$2:$E$201,"Genehmigt",'Urlaubsanträge'!$G$2:$G$201,Einstellungen!$D$3))</f>
        <v/>
      </c>
      <c r="G342" s="29">
        <f>IF($A342="","",COUNTIFS('Urlaubsanträge'!$B$2:$B$201,"&lt;&gt;",'Urlaubsanträge'!$C$2:$C$201,"&lt;="&amp;$A342,'Urlaubsanträge'!$D$2:$D$201,"&gt;="&amp;$A342,'Urlaubsanträge'!$E$2:$E$201,"Genehmigt",'Urlaubsanträge'!$G$2:$G$201,Einstellungen!$D$4))</f>
        <v/>
      </c>
      <c r="H342" s="29">
        <f>IF($A342="","",COUNTIFS('Urlaubsanträge'!$B$2:$B$201,"&lt;&gt;",'Urlaubsanträge'!$C$2:$C$201,"&lt;="&amp;$A342,'Urlaubsanträge'!$D$2:$D$201,"&gt;="&amp;$A342,'Urlaubsanträge'!$E$2:$E$201,"Genehmigt",'Urlaubsanträge'!$G$2:$G$201,Einstellungen!$D$5))</f>
        <v/>
      </c>
      <c r="I342" s="18">
        <f>IF($A342="","",IF(OR(E342&gt;Einstellungen!$B$5,F342&gt;Einstellungen!$B$6,G342&gt;Einstellungen!$B$7,H342&gt;Einstellungen!$B$8),"Grenzwert überschritten",""))</f>
        <v/>
      </c>
    </row>
    <row r="343">
      <c r="A343" s="34">
        <f>IF(OR(Einstellungen!$B$2="",Einstellungen!$B$3=""),"",IF(ROW()-5&lt;=Einstellungen!$B$3-Einstellungen!$B$2+1,Einstellungen!$B$2+ROW()-6,""))</f>
        <v/>
      </c>
      <c r="B343" s="22">
        <f>IF(A343="","",CHOOSE(WEEKDAY(A343,2),"Montag","Dienstag","Mittwoch","Donnerstag","Freitag","Samstag","Sonntag"))</f>
        <v/>
      </c>
      <c r="C343" s="29">
        <f>IF($A343="","",COUNTIFS('Urlaubsanträge'!$B$2:$B$201,"&lt;&gt;",'Urlaubsanträge'!$C$2:$C$201,"&lt;="&amp;$A343,'Urlaubsanträge'!$D$2:$D$201,"&gt;="&amp;$A343,'Urlaubsanträge'!$E$2:$E$201,"Genehmigt"))</f>
        <v/>
      </c>
      <c r="D343" s="29">
        <f>IF($A343="","",COUNTIFS('Urlaubsanträge'!$B$2:$B$201,"&lt;&gt;",'Urlaubsanträge'!$C$2:$C$201,"&lt;="&amp;$A343,'Urlaubsanträge'!$D$2:$D$201,"&gt;="&amp;$A343,'Urlaubsanträge'!$E$2:$E$201,"Beantragt"))</f>
        <v/>
      </c>
      <c r="E343" s="29">
        <f>IF($A343="","",COUNTIFS('Urlaubsanträge'!$B$2:$B$201,"&lt;&gt;",'Urlaubsanträge'!$C$2:$C$201,"&lt;="&amp;$A343,'Urlaubsanträge'!$D$2:$D$201,"&gt;="&amp;$A343,'Urlaubsanträge'!$E$2:$E$201,"Genehmigt",'Urlaubsanträge'!$G$2:$G$201,Einstellungen!$D$2))</f>
        <v/>
      </c>
      <c r="F343" s="29">
        <f>IF($A343="","",COUNTIFS('Urlaubsanträge'!$B$2:$B$201,"&lt;&gt;",'Urlaubsanträge'!$C$2:$C$201,"&lt;="&amp;$A343,'Urlaubsanträge'!$D$2:$D$201,"&gt;="&amp;$A343,'Urlaubsanträge'!$E$2:$E$201,"Genehmigt",'Urlaubsanträge'!$G$2:$G$201,Einstellungen!$D$3))</f>
        <v/>
      </c>
      <c r="G343" s="29">
        <f>IF($A343="","",COUNTIFS('Urlaubsanträge'!$B$2:$B$201,"&lt;&gt;",'Urlaubsanträge'!$C$2:$C$201,"&lt;="&amp;$A343,'Urlaubsanträge'!$D$2:$D$201,"&gt;="&amp;$A343,'Urlaubsanträge'!$E$2:$E$201,"Genehmigt",'Urlaubsanträge'!$G$2:$G$201,Einstellungen!$D$4))</f>
        <v/>
      </c>
      <c r="H343" s="29">
        <f>IF($A343="","",COUNTIFS('Urlaubsanträge'!$B$2:$B$201,"&lt;&gt;",'Urlaubsanträge'!$C$2:$C$201,"&lt;="&amp;$A343,'Urlaubsanträge'!$D$2:$D$201,"&gt;="&amp;$A343,'Urlaubsanträge'!$E$2:$E$201,"Genehmigt",'Urlaubsanträge'!$G$2:$G$201,Einstellungen!$D$5))</f>
        <v/>
      </c>
      <c r="I343" s="18">
        <f>IF($A343="","",IF(OR(E343&gt;Einstellungen!$B$5,F343&gt;Einstellungen!$B$6,G343&gt;Einstellungen!$B$7,H343&gt;Einstellungen!$B$8),"Grenzwert überschritten",""))</f>
        <v/>
      </c>
    </row>
    <row r="344">
      <c r="A344" s="34">
        <f>IF(OR(Einstellungen!$B$2="",Einstellungen!$B$3=""),"",IF(ROW()-5&lt;=Einstellungen!$B$3-Einstellungen!$B$2+1,Einstellungen!$B$2+ROW()-6,""))</f>
        <v/>
      </c>
      <c r="B344" s="22">
        <f>IF(A344="","",CHOOSE(WEEKDAY(A344,2),"Montag","Dienstag","Mittwoch","Donnerstag","Freitag","Samstag","Sonntag"))</f>
        <v/>
      </c>
      <c r="C344" s="29">
        <f>IF($A344="","",COUNTIFS('Urlaubsanträge'!$B$2:$B$201,"&lt;&gt;",'Urlaubsanträge'!$C$2:$C$201,"&lt;="&amp;$A344,'Urlaubsanträge'!$D$2:$D$201,"&gt;="&amp;$A344,'Urlaubsanträge'!$E$2:$E$201,"Genehmigt"))</f>
        <v/>
      </c>
      <c r="D344" s="29">
        <f>IF($A344="","",COUNTIFS('Urlaubsanträge'!$B$2:$B$201,"&lt;&gt;",'Urlaubsanträge'!$C$2:$C$201,"&lt;="&amp;$A344,'Urlaubsanträge'!$D$2:$D$201,"&gt;="&amp;$A344,'Urlaubsanträge'!$E$2:$E$201,"Beantragt"))</f>
        <v/>
      </c>
      <c r="E344" s="29">
        <f>IF($A344="","",COUNTIFS('Urlaubsanträge'!$B$2:$B$201,"&lt;&gt;",'Urlaubsanträge'!$C$2:$C$201,"&lt;="&amp;$A344,'Urlaubsanträge'!$D$2:$D$201,"&gt;="&amp;$A344,'Urlaubsanträge'!$E$2:$E$201,"Genehmigt",'Urlaubsanträge'!$G$2:$G$201,Einstellungen!$D$2))</f>
        <v/>
      </c>
      <c r="F344" s="29">
        <f>IF($A344="","",COUNTIFS('Urlaubsanträge'!$B$2:$B$201,"&lt;&gt;",'Urlaubsanträge'!$C$2:$C$201,"&lt;="&amp;$A344,'Urlaubsanträge'!$D$2:$D$201,"&gt;="&amp;$A344,'Urlaubsanträge'!$E$2:$E$201,"Genehmigt",'Urlaubsanträge'!$G$2:$G$201,Einstellungen!$D$3))</f>
        <v/>
      </c>
      <c r="G344" s="29">
        <f>IF($A344="","",COUNTIFS('Urlaubsanträge'!$B$2:$B$201,"&lt;&gt;",'Urlaubsanträge'!$C$2:$C$201,"&lt;="&amp;$A344,'Urlaubsanträge'!$D$2:$D$201,"&gt;="&amp;$A344,'Urlaubsanträge'!$E$2:$E$201,"Genehmigt",'Urlaubsanträge'!$G$2:$G$201,Einstellungen!$D$4))</f>
        <v/>
      </c>
      <c r="H344" s="29">
        <f>IF($A344="","",COUNTIFS('Urlaubsanträge'!$B$2:$B$201,"&lt;&gt;",'Urlaubsanträge'!$C$2:$C$201,"&lt;="&amp;$A344,'Urlaubsanträge'!$D$2:$D$201,"&gt;="&amp;$A344,'Urlaubsanträge'!$E$2:$E$201,"Genehmigt",'Urlaubsanträge'!$G$2:$G$201,Einstellungen!$D$5))</f>
        <v/>
      </c>
      <c r="I344" s="18">
        <f>IF($A344="","",IF(OR(E344&gt;Einstellungen!$B$5,F344&gt;Einstellungen!$B$6,G344&gt;Einstellungen!$B$7,H344&gt;Einstellungen!$B$8),"Grenzwert überschritten",""))</f>
        <v/>
      </c>
    </row>
    <row r="345">
      <c r="A345" s="34">
        <f>IF(OR(Einstellungen!$B$2="",Einstellungen!$B$3=""),"",IF(ROW()-5&lt;=Einstellungen!$B$3-Einstellungen!$B$2+1,Einstellungen!$B$2+ROW()-6,""))</f>
        <v/>
      </c>
      <c r="B345" s="22">
        <f>IF(A345="","",CHOOSE(WEEKDAY(A345,2),"Montag","Dienstag","Mittwoch","Donnerstag","Freitag","Samstag","Sonntag"))</f>
        <v/>
      </c>
      <c r="C345" s="29">
        <f>IF($A345="","",COUNTIFS('Urlaubsanträge'!$B$2:$B$201,"&lt;&gt;",'Urlaubsanträge'!$C$2:$C$201,"&lt;="&amp;$A345,'Urlaubsanträge'!$D$2:$D$201,"&gt;="&amp;$A345,'Urlaubsanträge'!$E$2:$E$201,"Genehmigt"))</f>
        <v/>
      </c>
      <c r="D345" s="29">
        <f>IF($A345="","",COUNTIFS('Urlaubsanträge'!$B$2:$B$201,"&lt;&gt;",'Urlaubsanträge'!$C$2:$C$201,"&lt;="&amp;$A345,'Urlaubsanträge'!$D$2:$D$201,"&gt;="&amp;$A345,'Urlaubsanträge'!$E$2:$E$201,"Beantragt"))</f>
        <v/>
      </c>
      <c r="E345" s="29">
        <f>IF($A345="","",COUNTIFS('Urlaubsanträge'!$B$2:$B$201,"&lt;&gt;",'Urlaubsanträge'!$C$2:$C$201,"&lt;="&amp;$A345,'Urlaubsanträge'!$D$2:$D$201,"&gt;="&amp;$A345,'Urlaubsanträge'!$E$2:$E$201,"Genehmigt",'Urlaubsanträge'!$G$2:$G$201,Einstellungen!$D$2))</f>
        <v/>
      </c>
      <c r="F345" s="29">
        <f>IF($A345="","",COUNTIFS('Urlaubsanträge'!$B$2:$B$201,"&lt;&gt;",'Urlaubsanträge'!$C$2:$C$201,"&lt;="&amp;$A345,'Urlaubsanträge'!$D$2:$D$201,"&gt;="&amp;$A345,'Urlaubsanträge'!$E$2:$E$201,"Genehmigt",'Urlaubsanträge'!$G$2:$G$201,Einstellungen!$D$3))</f>
        <v/>
      </c>
      <c r="G345" s="29">
        <f>IF($A345="","",COUNTIFS('Urlaubsanträge'!$B$2:$B$201,"&lt;&gt;",'Urlaubsanträge'!$C$2:$C$201,"&lt;="&amp;$A345,'Urlaubsanträge'!$D$2:$D$201,"&gt;="&amp;$A345,'Urlaubsanträge'!$E$2:$E$201,"Genehmigt",'Urlaubsanträge'!$G$2:$G$201,Einstellungen!$D$4))</f>
        <v/>
      </c>
      <c r="H345" s="29">
        <f>IF($A345="","",COUNTIFS('Urlaubsanträge'!$B$2:$B$201,"&lt;&gt;",'Urlaubsanträge'!$C$2:$C$201,"&lt;="&amp;$A345,'Urlaubsanträge'!$D$2:$D$201,"&gt;="&amp;$A345,'Urlaubsanträge'!$E$2:$E$201,"Genehmigt",'Urlaubsanträge'!$G$2:$G$201,Einstellungen!$D$5))</f>
        <v/>
      </c>
      <c r="I345" s="18">
        <f>IF($A345="","",IF(OR(E345&gt;Einstellungen!$B$5,F345&gt;Einstellungen!$B$6,G345&gt;Einstellungen!$B$7,H345&gt;Einstellungen!$B$8),"Grenzwert überschritten",""))</f>
        <v/>
      </c>
    </row>
    <row r="346">
      <c r="A346" s="34">
        <f>IF(OR(Einstellungen!$B$2="",Einstellungen!$B$3=""),"",IF(ROW()-5&lt;=Einstellungen!$B$3-Einstellungen!$B$2+1,Einstellungen!$B$2+ROW()-6,""))</f>
        <v/>
      </c>
      <c r="B346" s="22">
        <f>IF(A346="","",CHOOSE(WEEKDAY(A346,2),"Montag","Dienstag","Mittwoch","Donnerstag","Freitag","Samstag","Sonntag"))</f>
        <v/>
      </c>
      <c r="C346" s="29">
        <f>IF($A346="","",COUNTIFS('Urlaubsanträge'!$B$2:$B$201,"&lt;&gt;",'Urlaubsanträge'!$C$2:$C$201,"&lt;="&amp;$A346,'Urlaubsanträge'!$D$2:$D$201,"&gt;="&amp;$A346,'Urlaubsanträge'!$E$2:$E$201,"Genehmigt"))</f>
        <v/>
      </c>
      <c r="D346" s="29">
        <f>IF($A346="","",COUNTIFS('Urlaubsanträge'!$B$2:$B$201,"&lt;&gt;",'Urlaubsanträge'!$C$2:$C$201,"&lt;="&amp;$A346,'Urlaubsanträge'!$D$2:$D$201,"&gt;="&amp;$A346,'Urlaubsanträge'!$E$2:$E$201,"Beantragt"))</f>
        <v/>
      </c>
      <c r="E346" s="29">
        <f>IF($A346="","",COUNTIFS('Urlaubsanträge'!$B$2:$B$201,"&lt;&gt;",'Urlaubsanträge'!$C$2:$C$201,"&lt;="&amp;$A346,'Urlaubsanträge'!$D$2:$D$201,"&gt;="&amp;$A346,'Urlaubsanträge'!$E$2:$E$201,"Genehmigt",'Urlaubsanträge'!$G$2:$G$201,Einstellungen!$D$2))</f>
        <v/>
      </c>
      <c r="F346" s="29">
        <f>IF($A346="","",COUNTIFS('Urlaubsanträge'!$B$2:$B$201,"&lt;&gt;",'Urlaubsanträge'!$C$2:$C$201,"&lt;="&amp;$A346,'Urlaubsanträge'!$D$2:$D$201,"&gt;="&amp;$A346,'Urlaubsanträge'!$E$2:$E$201,"Genehmigt",'Urlaubsanträge'!$G$2:$G$201,Einstellungen!$D$3))</f>
        <v/>
      </c>
      <c r="G346" s="29">
        <f>IF($A346="","",COUNTIFS('Urlaubsanträge'!$B$2:$B$201,"&lt;&gt;",'Urlaubsanträge'!$C$2:$C$201,"&lt;="&amp;$A346,'Urlaubsanträge'!$D$2:$D$201,"&gt;="&amp;$A346,'Urlaubsanträge'!$E$2:$E$201,"Genehmigt",'Urlaubsanträge'!$G$2:$G$201,Einstellungen!$D$4))</f>
        <v/>
      </c>
      <c r="H346" s="29">
        <f>IF($A346="","",COUNTIFS('Urlaubsanträge'!$B$2:$B$201,"&lt;&gt;",'Urlaubsanträge'!$C$2:$C$201,"&lt;="&amp;$A346,'Urlaubsanträge'!$D$2:$D$201,"&gt;="&amp;$A346,'Urlaubsanträge'!$E$2:$E$201,"Genehmigt",'Urlaubsanträge'!$G$2:$G$201,Einstellungen!$D$5))</f>
        <v/>
      </c>
      <c r="I346" s="18">
        <f>IF($A346="","",IF(OR(E346&gt;Einstellungen!$B$5,F346&gt;Einstellungen!$B$6,G346&gt;Einstellungen!$B$7,H346&gt;Einstellungen!$B$8),"Grenzwert überschritten",""))</f>
        <v/>
      </c>
    </row>
    <row r="347">
      <c r="A347" s="34">
        <f>IF(OR(Einstellungen!$B$2="",Einstellungen!$B$3=""),"",IF(ROW()-5&lt;=Einstellungen!$B$3-Einstellungen!$B$2+1,Einstellungen!$B$2+ROW()-6,""))</f>
        <v/>
      </c>
      <c r="B347" s="22">
        <f>IF(A347="","",CHOOSE(WEEKDAY(A347,2),"Montag","Dienstag","Mittwoch","Donnerstag","Freitag","Samstag","Sonntag"))</f>
        <v/>
      </c>
      <c r="C347" s="29">
        <f>IF($A347="","",COUNTIFS('Urlaubsanträge'!$B$2:$B$201,"&lt;&gt;",'Urlaubsanträge'!$C$2:$C$201,"&lt;="&amp;$A347,'Urlaubsanträge'!$D$2:$D$201,"&gt;="&amp;$A347,'Urlaubsanträge'!$E$2:$E$201,"Genehmigt"))</f>
        <v/>
      </c>
      <c r="D347" s="29">
        <f>IF($A347="","",COUNTIFS('Urlaubsanträge'!$B$2:$B$201,"&lt;&gt;",'Urlaubsanträge'!$C$2:$C$201,"&lt;="&amp;$A347,'Urlaubsanträge'!$D$2:$D$201,"&gt;="&amp;$A347,'Urlaubsanträge'!$E$2:$E$201,"Beantragt"))</f>
        <v/>
      </c>
      <c r="E347" s="29">
        <f>IF($A347="","",COUNTIFS('Urlaubsanträge'!$B$2:$B$201,"&lt;&gt;",'Urlaubsanträge'!$C$2:$C$201,"&lt;="&amp;$A347,'Urlaubsanträge'!$D$2:$D$201,"&gt;="&amp;$A347,'Urlaubsanträge'!$E$2:$E$201,"Genehmigt",'Urlaubsanträge'!$G$2:$G$201,Einstellungen!$D$2))</f>
        <v/>
      </c>
      <c r="F347" s="29">
        <f>IF($A347="","",COUNTIFS('Urlaubsanträge'!$B$2:$B$201,"&lt;&gt;",'Urlaubsanträge'!$C$2:$C$201,"&lt;="&amp;$A347,'Urlaubsanträge'!$D$2:$D$201,"&gt;="&amp;$A347,'Urlaubsanträge'!$E$2:$E$201,"Genehmigt",'Urlaubsanträge'!$G$2:$G$201,Einstellungen!$D$3))</f>
        <v/>
      </c>
      <c r="G347" s="29">
        <f>IF($A347="","",COUNTIFS('Urlaubsanträge'!$B$2:$B$201,"&lt;&gt;",'Urlaubsanträge'!$C$2:$C$201,"&lt;="&amp;$A347,'Urlaubsanträge'!$D$2:$D$201,"&gt;="&amp;$A347,'Urlaubsanträge'!$E$2:$E$201,"Genehmigt",'Urlaubsanträge'!$G$2:$G$201,Einstellungen!$D$4))</f>
        <v/>
      </c>
      <c r="H347" s="29">
        <f>IF($A347="","",COUNTIFS('Urlaubsanträge'!$B$2:$B$201,"&lt;&gt;",'Urlaubsanträge'!$C$2:$C$201,"&lt;="&amp;$A347,'Urlaubsanträge'!$D$2:$D$201,"&gt;="&amp;$A347,'Urlaubsanträge'!$E$2:$E$201,"Genehmigt",'Urlaubsanträge'!$G$2:$G$201,Einstellungen!$D$5))</f>
        <v/>
      </c>
      <c r="I347" s="18">
        <f>IF($A347="","",IF(OR(E347&gt;Einstellungen!$B$5,F347&gt;Einstellungen!$B$6,G347&gt;Einstellungen!$B$7,H347&gt;Einstellungen!$B$8),"Grenzwert überschritten",""))</f>
        <v/>
      </c>
    </row>
    <row r="348">
      <c r="A348" s="34">
        <f>IF(OR(Einstellungen!$B$2="",Einstellungen!$B$3=""),"",IF(ROW()-5&lt;=Einstellungen!$B$3-Einstellungen!$B$2+1,Einstellungen!$B$2+ROW()-6,""))</f>
        <v/>
      </c>
      <c r="B348" s="22">
        <f>IF(A348="","",CHOOSE(WEEKDAY(A348,2),"Montag","Dienstag","Mittwoch","Donnerstag","Freitag","Samstag","Sonntag"))</f>
        <v/>
      </c>
      <c r="C348" s="29">
        <f>IF($A348="","",COUNTIFS('Urlaubsanträge'!$B$2:$B$201,"&lt;&gt;",'Urlaubsanträge'!$C$2:$C$201,"&lt;="&amp;$A348,'Urlaubsanträge'!$D$2:$D$201,"&gt;="&amp;$A348,'Urlaubsanträge'!$E$2:$E$201,"Genehmigt"))</f>
        <v/>
      </c>
      <c r="D348" s="29">
        <f>IF($A348="","",COUNTIFS('Urlaubsanträge'!$B$2:$B$201,"&lt;&gt;",'Urlaubsanträge'!$C$2:$C$201,"&lt;="&amp;$A348,'Urlaubsanträge'!$D$2:$D$201,"&gt;="&amp;$A348,'Urlaubsanträge'!$E$2:$E$201,"Beantragt"))</f>
        <v/>
      </c>
      <c r="E348" s="29">
        <f>IF($A348="","",COUNTIFS('Urlaubsanträge'!$B$2:$B$201,"&lt;&gt;",'Urlaubsanträge'!$C$2:$C$201,"&lt;="&amp;$A348,'Urlaubsanträge'!$D$2:$D$201,"&gt;="&amp;$A348,'Urlaubsanträge'!$E$2:$E$201,"Genehmigt",'Urlaubsanträge'!$G$2:$G$201,Einstellungen!$D$2))</f>
        <v/>
      </c>
      <c r="F348" s="29">
        <f>IF($A348="","",COUNTIFS('Urlaubsanträge'!$B$2:$B$201,"&lt;&gt;",'Urlaubsanträge'!$C$2:$C$201,"&lt;="&amp;$A348,'Urlaubsanträge'!$D$2:$D$201,"&gt;="&amp;$A348,'Urlaubsanträge'!$E$2:$E$201,"Genehmigt",'Urlaubsanträge'!$G$2:$G$201,Einstellungen!$D$3))</f>
        <v/>
      </c>
      <c r="G348" s="29">
        <f>IF($A348="","",COUNTIFS('Urlaubsanträge'!$B$2:$B$201,"&lt;&gt;",'Urlaubsanträge'!$C$2:$C$201,"&lt;="&amp;$A348,'Urlaubsanträge'!$D$2:$D$201,"&gt;="&amp;$A348,'Urlaubsanträge'!$E$2:$E$201,"Genehmigt",'Urlaubsanträge'!$G$2:$G$201,Einstellungen!$D$4))</f>
        <v/>
      </c>
      <c r="H348" s="29">
        <f>IF($A348="","",COUNTIFS('Urlaubsanträge'!$B$2:$B$201,"&lt;&gt;",'Urlaubsanträge'!$C$2:$C$201,"&lt;="&amp;$A348,'Urlaubsanträge'!$D$2:$D$201,"&gt;="&amp;$A348,'Urlaubsanträge'!$E$2:$E$201,"Genehmigt",'Urlaubsanträge'!$G$2:$G$201,Einstellungen!$D$5))</f>
        <v/>
      </c>
      <c r="I348" s="18">
        <f>IF($A348="","",IF(OR(E348&gt;Einstellungen!$B$5,F348&gt;Einstellungen!$B$6,G348&gt;Einstellungen!$B$7,H348&gt;Einstellungen!$B$8),"Grenzwert überschritten",""))</f>
        <v/>
      </c>
    </row>
    <row r="349">
      <c r="A349" s="34">
        <f>IF(OR(Einstellungen!$B$2="",Einstellungen!$B$3=""),"",IF(ROW()-5&lt;=Einstellungen!$B$3-Einstellungen!$B$2+1,Einstellungen!$B$2+ROW()-6,""))</f>
        <v/>
      </c>
      <c r="B349" s="22">
        <f>IF(A349="","",CHOOSE(WEEKDAY(A349,2),"Montag","Dienstag","Mittwoch","Donnerstag","Freitag","Samstag","Sonntag"))</f>
        <v/>
      </c>
      <c r="C349" s="29">
        <f>IF($A349="","",COUNTIFS('Urlaubsanträge'!$B$2:$B$201,"&lt;&gt;",'Urlaubsanträge'!$C$2:$C$201,"&lt;="&amp;$A349,'Urlaubsanträge'!$D$2:$D$201,"&gt;="&amp;$A349,'Urlaubsanträge'!$E$2:$E$201,"Genehmigt"))</f>
        <v/>
      </c>
      <c r="D349" s="29">
        <f>IF($A349="","",COUNTIFS('Urlaubsanträge'!$B$2:$B$201,"&lt;&gt;",'Urlaubsanträge'!$C$2:$C$201,"&lt;="&amp;$A349,'Urlaubsanträge'!$D$2:$D$201,"&gt;="&amp;$A349,'Urlaubsanträge'!$E$2:$E$201,"Beantragt"))</f>
        <v/>
      </c>
      <c r="E349" s="29">
        <f>IF($A349="","",COUNTIFS('Urlaubsanträge'!$B$2:$B$201,"&lt;&gt;",'Urlaubsanträge'!$C$2:$C$201,"&lt;="&amp;$A349,'Urlaubsanträge'!$D$2:$D$201,"&gt;="&amp;$A349,'Urlaubsanträge'!$E$2:$E$201,"Genehmigt",'Urlaubsanträge'!$G$2:$G$201,Einstellungen!$D$2))</f>
        <v/>
      </c>
      <c r="F349" s="29">
        <f>IF($A349="","",COUNTIFS('Urlaubsanträge'!$B$2:$B$201,"&lt;&gt;",'Urlaubsanträge'!$C$2:$C$201,"&lt;="&amp;$A349,'Urlaubsanträge'!$D$2:$D$201,"&gt;="&amp;$A349,'Urlaubsanträge'!$E$2:$E$201,"Genehmigt",'Urlaubsanträge'!$G$2:$G$201,Einstellungen!$D$3))</f>
        <v/>
      </c>
      <c r="G349" s="29">
        <f>IF($A349="","",COUNTIFS('Urlaubsanträge'!$B$2:$B$201,"&lt;&gt;",'Urlaubsanträge'!$C$2:$C$201,"&lt;="&amp;$A349,'Urlaubsanträge'!$D$2:$D$201,"&gt;="&amp;$A349,'Urlaubsanträge'!$E$2:$E$201,"Genehmigt",'Urlaubsanträge'!$G$2:$G$201,Einstellungen!$D$4))</f>
        <v/>
      </c>
      <c r="H349" s="29">
        <f>IF($A349="","",COUNTIFS('Urlaubsanträge'!$B$2:$B$201,"&lt;&gt;",'Urlaubsanträge'!$C$2:$C$201,"&lt;="&amp;$A349,'Urlaubsanträge'!$D$2:$D$201,"&gt;="&amp;$A349,'Urlaubsanträge'!$E$2:$E$201,"Genehmigt",'Urlaubsanträge'!$G$2:$G$201,Einstellungen!$D$5))</f>
        <v/>
      </c>
      <c r="I349" s="18">
        <f>IF($A349="","",IF(OR(E349&gt;Einstellungen!$B$5,F349&gt;Einstellungen!$B$6,G349&gt;Einstellungen!$B$7,H349&gt;Einstellungen!$B$8),"Grenzwert überschritten",""))</f>
        <v/>
      </c>
    </row>
    <row r="350">
      <c r="A350" s="34">
        <f>IF(OR(Einstellungen!$B$2="",Einstellungen!$B$3=""),"",IF(ROW()-5&lt;=Einstellungen!$B$3-Einstellungen!$B$2+1,Einstellungen!$B$2+ROW()-6,""))</f>
        <v/>
      </c>
      <c r="B350" s="22">
        <f>IF(A350="","",CHOOSE(WEEKDAY(A350,2),"Montag","Dienstag","Mittwoch","Donnerstag","Freitag","Samstag","Sonntag"))</f>
        <v/>
      </c>
      <c r="C350" s="29">
        <f>IF($A350="","",COUNTIFS('Urlaubsanträge'!$B$2:$B$201,"&lt;&gt;",'Urlaubsanträge'!$C$2:$C$201,"&lt;="&amp;$A350,'Urlaubsanträge'!$D$2:$D$201,"&gt;="&amp;$A350,'Urlaubsanträge'!$E$2:$E$201,"Genehmigt"))</f>
        <v/>
      </c>
      <c r="D350" s="29">
        <f>IF($A350="","",COUNTIFS('Urlaubsanträge'!$B$2:$B$201,"&lt;&gt;",'Urlaubsanträge'!$C$2:$C$201,"&lt;="&amp;$A350,'Urlaubsanträge'!$D$2:$D$201,"&gt;="&amp;$A350,'Urlaubsanträge'!$E$2:$E$201,"Beantragt"))</f>
        <v/>
      </c>
      <c r="E350" s="29">
        <f>IF($A350="","",COUNTIFS('Urlaubsanträge'!$B$2:$B$201,"&lt;&gt;",'Urlaubsanträge'!$C$2:$C$201,"&lt;="&amp;$A350,'Urlaubsanträge'!$D$2:$D$201,"&gt;="&amp;$A350,'Urlaubsanträge'!$E$2:$E$201,"Genehmigt",'Urlaubsanträge'!$G$2:$G$201,Einstellungen!$D$2))</f>
        <v/>
      </c>
      <c r="F350" s="29">
        <f>IF($A350="","",COUNTIFS('Urlaubsanträge'!$B$2:$B$201,"&lt;&gt;",'Urlaubsanträge'!$C$2:$C$201,"&lt;="&amp;$A350,'Urlaubsanträge'!$D$2:$D$201,"&gt;="&amp;$A350,'Urlaubsanträge'!$E$2:$E$201,"Genehmigt",'Urlaubsanträge'!$G$2:$G$201,Einstellungen!$D$3))</f>
        <v/>
      </c>
      <c r="G350" s="29">
        <f>IF($A350="","",COUNTIFS('Urlaubsanträge'!$B$2:$B$201,"&lt;&gt;",'Urlaubsanträge'!$C$2:$C$201,"&lt;="&amp;$A350,'Urlaubsanträge'!$D$2:$D$201,"&gt;="&amp;$A350,'Urlaubsanträge'!$E$2:$E$201,"Genehmigt",'Urlaubsanträge'!$G$2:$G$201,Einstellungen!$D$4))</f>
        <v/>
      </c>
      <c r="H350" s="29">
        <f>IF($A350="","",COUNTIFS('Urlaubsanträge'!$B$2:$B$201,"&lt;&gt;",'Urlaubsanträge'!$C$2:$C$201,"&lt;="&amp;$A350,'Urlaubsanträge'!$D$2:$D$201,"&gt;="&amp;$A350,'Urlaubsanträge'!$E$2:$E$201,"Genehmigt",'Urlaubsanträge'!$G$2:$G$201,Einstellungen!$D$5))</f>
        <v/>
      </c>
      <c r="I350" s="18">
        <f>IF($A350="","",IF(OR(E350&gt;Einstellungen!$B$5,F350&gt;Einstellungen!$B$6,G350&gt;Einstellungen!$B$7,H350&gt;Einstellungen!$B$8),"Grenzwert überschritten",""))</f>
        <v/>
      </c>
    </row>
    <row r="351">
      <c r="A351" s="34">
        <f>IF(OR(Einstellungen!$B$2="",Einstellungen!$B$3=""),"",IF(ROW()-5&lt;=Einstellungen!$B$3-Einstellungen!$B$2+1,Einstellungen!$B$2+ROW()-6,""))</f>
        <v/>
      </c>
      <c r="B351" s="22">
        <f>IF(A351="","",CHOOSE(WEEKDAY(A351,2),"Montag","Dienstag","Mittwoch","Donnerstag","Freitag","Samstag","Sonntag"))</f>
        <v/>
      </c>
      <c r="C351" s="29">
        <f>IF($A351="","",COUNTIFS('Urlaubsanträge'!$B$2:$B$201,"&lt;&gt;",'Urlaubsanträge'!$C$2:$C$201,"&lt;="&amp;$A351,'Urlaubsanträge'!$D$2:$D$201,"&gt;="&amp;$A351,'Urlaubsanträge'!$E$2:$E$201,"Genehmigt"))</f>
        <v/>
      </c>
      <c r="D351" s="29">
        <f>IF($A351="","",COUNTIFS('Urlaubsanträge'!$B$2:$B$201,"&lt;&gt;",'Urlaubsanträge'!$C$2:$C$201,"&lt;="&amp;$A351,'Urlaubsanträge'!$D$2:$D$201,"&gt;="&amp;$A351,'Urlaubsanträge'!$E$2:$E$201,"Beantragt"))</f>
        <v/>
      </c>
      <c r="E351" s="29">
        <f>IF($A351="","",COUNTIFS('Urlaubsanträge'!$B$2:$B$201,"&lt;&gt;",'Urlaubsanträge'!$C$2:$C$201,"&lt;="&amp;$A351,'Urlaubsanträge'!$D$2:$D$201,"&gt;="&amp;$A351,'Urlaubsanträge'!$E$2:$E$201,"Genehmigt",'Urlaubsanträge'!$G$2:$G$201,Einstellungen!$D$2))</f>
        <v/>
      </c>
      <c r="F351" s="29">
        <f>IF($A351="","",COUNTIFS('Urlaubsanträge'!$B$2:$B$201,"&lt;&gt;",'Urlaubsanträge'!$C$2:$C$201,"&lt;="&amp;$A351,'Urlaubsanträge'!$D$2:$D$201,"&gt;="&amp;$A351,'Urlaubsanträge'!$E$2:$E$201,"Genehmigt",'Urlaubsanträge'!$G$2:$G$201,Einstellungen!$D$3))</f>
        <v/>
      </c>
      <c r="G351" s="29">
        <f>IF($A351="","",COUNTIFS('Urlaubsanträge'!$B$2:$B$201,"&lt;&gt;",'Urlaubsanträge'!$C$2:$C$201,"&lt;="&amp;$A351,'Urlaubsanträge'!$D$2:$D$201,"&gt;="&amp;$A351,'Urlaubsanträge'!$E$2:$E$201,"Genehmigt",'Urlaubsanträge'!$G$2:$G$201,Einstellungen!$D$4))</f>
        <v/>
      </c>
      <c r="H351" s="29">
        <f>IF($A351="","",COUNTIFS('Urlaubsanträge'!$B$2:$B$201,"&lt;&gt;",'Urlaubsanträge'!$C$2:$C$201,"&lt;="&amp;$A351,'Urlaubsanträge'!$D$2:$D$201,"&gt;="&amp;$A351,'Urlaubsanträge'!$E$2:$E$201,"Genehmigt",'Urlaubsanträge'!$G$2:$G$201,Einstellungen!$D$5))</f>
        <v/>
      </c>
      <c r="I351" s="18">
        <f>IF($A351="","",IF(OR(E351&gt;Einstellungen!$B$5,F351&gt;Einstellungen!$B$6,G351&gt;Einstellungen!$B$7,H351&gt;Einstellungen!$B$8),"Grenzwert überschritten",""))</f>
        <v/>
      </c>
    </row>
    <row r="352">
      <c r="A352" s="34">
        <f>IF(OR(Einstellungen!$B$2="",Einstellungen!$B$3=""),"",IF(ROW()-5&lt;=Einstellungen!$B$3-Einstellungen!$B$2+1,Einstellungen!$B$2+ROW()-6,""))</f>
        <v/>
      </c>
      <c r="B352" s="22">
        <f>IF(A352="","",CHOOSE(WEEKDAY(A352,2),"Montag","Dienstag","Mittwoch","Donnerstag","Freitag","Samstag","Sonntag"))</f>
        <v/>
      </c>
      <c r="C352" s="29">
        <f>IF($A352="","",COUNTIFS('Urlaubsanträge'!$B$2:$B$201,"&lt;&gt;",'Urlaubsanträge'!$C$2:$C$201,"&lt;="&amp;$A352,'Urlaubsanträge'!$D$2:$D$201,"&gt;="&amp;$A352,'Urlaubsanträge'!$E$2:$E$201,"Genehmigt"))</f>
        <v/>
      </c>
      <c r="D352" s="29">
        <f>IF($A352="","",COUNTIFS('Urlaubsanträge'!$B$2:$B$201,"&lt;&gt;",'Urlaubsanträge'!$C$2:$C$201,"&lt;="&amp;$A352,'Urlaubsanträge'!$D$2:$D$201,"&gt;="&amp;$A352,'Urlaubsanträge'!$E$2:$E$201,"Beantragt"))</f>
        <v/>
      </c>
      <c r="E352" s="29">
        <f>IF($A352="","",COUNTIFS('Urlaubsanträge'!$B$2:$B$201,"&lt;&gt;",'Urlaubsanträge'!$C$2:$C$201,"&lt;="&amp;$A352,'Urlaubsanträge'!$D$2:$D$201,"&gt;="&amp;$A352,'Urlaubsanträge'!$E$2:$E$201,"Genehmigt",'Urlaubsanträge'!$G$2:$G$201,Einstellungen!$D$2))</f>
        <v/>
      </c>
      <c r="F352" s="29">
        <f>IF($A352="","",COUNTIFS('Urlaubsanträge'!$B$2:$B$201,"&lt;&gt;",'Urlaubsanträge'!$C$2:$C$201,"&lt;="&amp;$A352,'Urlaubsanträge'!$D$2:$D$201,"&gt;="&amp;$A352,'Urlaubsanträge'!$E$2:$E$201,"Genehmigt",'Urlaubsanträge'!$G$2:$G$201,Einstellungen!$D$3))</f>
        <v/>
      </c>
      <c r="G352" s="29">
        <f>IF($A352="","",COUNTIFS('Urlaubsanträge'!$B$2:$B$201,"&lt;&gt;",'Urlaubsanträge'!$C$2:$C$201,"&lt;="&amp;$A352,'Urlaubsanträge'!$D$2:$D$201,"&gt;="&amp;$A352,'Urlaubsanträge'!$E$2:$E$201,"Genehmigt",'Urlaubsanträge'!$G$2:$G$201,Einstellungen!$D$4))</f>
        <v/>
      </c>
      <c r="H352" s="29">
        <f>IF($A352="","",COUNTIFS('Urlaubsanträge'!$B$2:$B$201,"&lt;&gt;",'Urlaubsanträge'!$C$2:$C$201,"&lt;="&amp;$A352,'Urlaubsanträge'!$D$2:$D$201,"&gt;="&amp;$A352,'Urlaubsanträge'!$E$2:$E$201,"Genehmigt",'Urlaubsanträge'!$G$2:$G$201,Einstellungen!$D$5))</f>
        <v/>
      </c>
      <c r="I352" s="18">
        <f>IF($A352="","",IF(OR(E352&gt;Einstellungen!$B$5,F352&gt;Einstellungen!$B$6,G352&gt;Einstellungen!$B$7,H352&gt;Einstellungen!$B$8),"Grenzwert überschritten",""))</f>
        <v/>
      </c>
    </row>
    <row r="353">
      <c r="A353" s="34">
        <f>IF(OR(Einstellungen!$B$2="",Einstellungen!$B$3=""),"",IF(ROW()-5&lt;=Einstellungen!$B$3-Einstellungen!$B$2+1,Einstellungen!$B$2+ROW()-6,""))</f>
        <v/>
      </c>
      <c r="B353" s="22">
        <f>IF(A353="","",CHOOSE(WEEKDAY(A353,2),"Montag","Dienstag","Mittwoch","Donnerstag","Freitag","Samstag","Sonntag"))</f>
        <v/>
      </c>
      <c r="C353" s="29">
        <f>IF($A353="","",COUNTIFS('Urlaubsanträge'!$B$2:$B$201,"&lt;&gt;",'Urlaubsanträge'!$C$2:$C$201,"&lt;="&amp;$A353,'Urlaubsanträge'!$D$2:$D$201,"&gt;="&amp;$A353,'Urlaubsanträge'!$E$2:$E$201,"Genehmigt"))</f>
        <v/>
      </c>
      <c r="D353" s="29">
        <f>IF($A353="","",COUNTIFS('Urlaubsanträge'!$B$2:$B$201,"&lt;&gt;",'Urlaubsanträge'!$C$2:$C$201,"&lt;="&amp;$A353,'Urlaubsanträge'!$D$2:$D$201,"&gt;="&amp;$A353,'Urlaubsanträge'!$E$2:$E$201,"Beantragt"))</f>
        <v/>
      </c>
      <c r="E353" s="29">
        <f>IF($A353="","",COUNTIFS('Urlaubsanträge'!$B$2:$B$201,"&lt;&gt;",'Urlaubsanträge'!$C$2:$C$201,"&lt;="&amp;$A353,'Urlaubsanträge'!$D$2:$D$201,"&gt;="&amp;$A353,'Urlaubsanträge'!$E$2:$E$201,"Genehmigt",'Urlaubsanträge'!$G$2:$G$201,Einstellungen!$D$2))</f>
        <v/>
      </c>
      <c r="F353" s="29">
        <f>IF($A353="","",COUNTIFS('Urlaubsanträge'!$B$2:$B$201,"&lt;&gt;",'Urlaubsanträge'!$C$2:$C$201,"&lt;="&amp;$A353,'Urlaubsanträge'!$D$2:$D$201,"&gt;="&amp;$A353,'Urlaubsanträge'!$E$2:$E$201,"Genehmigt",'Urlaubsanträge'!$G$2:$G$201,Einstellungen!$D$3))</f>
        <v/>
      </c>
      <c r="G353" s="29">
        <f>IF($A353="","",COUNTIFS('Urlaubsanträge'!$B$2:$B$201,"&lt;&gt;",'Urlaubsanträge'!$C$2:$C$201,"&lt;="&amp;$A353,'Urlaubsanträge'!$D$2:$D$201,"&gt;="&amp;$A353,'Urlaubsanträge'!$E$2:$E$201,"Genehmigt",'Urlaubsanträge'!$G$2:$G$201,Einstellungen!$D$4))</f>
        <v/>
      </c>
      <c r="H353" s="29">
        <f>IF($A353="","",COUNTIFS('Urlaubsanträge'!$B$2:$B$201,"&lt;&gt;",'Urlaubsanträge'!$C$2:$C$201,"&lt;="&amp;$A353,'Urlaubsanträge'!$D$2:$D$201,"&gt;="&amp;$A353,'Urlaubsanträge'!$E$2:$E$201,"Genehmigt",'Urlaubsanträge'!$G$2:$G$201,Einstellungen!$D$5))</f>
        <v/>
      </c>
      <c r="I353" s="18">
        <f>IF($A353="","",IF(OR(E353&gt;Einstellungen!$B$5,F353&gt;Einstellungen!$B$6,G353&gt;Einstellungen!$B$7,H353&gt;Einstellungen!$B$8),"Grenzwert überschritten",""))</f>
        <v/>
      </c>
    </row>
    <row r="354">
      <c r="A354" s="34">
        <f>IF(OR(Einstellungen!$B$2="",Einstellungen!$B$3=""),"",IF(ROW()-5&lt;=Einstellungen!$B$3-Einstellungen!$B$2+1,Einstellungen!$B$2+ROW()-6,""))</f>
        <v/>
      </c>
      <c r="B354" s="22">
        <f>IF(A354="","",CHOOSE(WEEKDAY(A354,2),"Montag","Dienstag","Mittwoch","Donnerstag","Freitag","Samstag","Sonntag"))</f>
        <v/>
      </c>
      <c r="C354" s="29">
        <f>IF($A354="","",COUNTIFS('Urlaubsanträge'!$B$2:$B$201,"&lt;&gt;",'Urlaubsanträge'!$C$2:$C$201,"&lt;="&amp;$A354,'Urlaubsanträge'!$D$2:$D$201,"&gt;="&amp;$A354,'Urlaubsanträge'!$E$2:$E$201,"Genehmigt"))</f>
        <v/>
      </c>
      <c r="D354" s="29">
        <f>IF($A354="","",COUNTIFS('Urlaubsanträge'!$B$2:$B$201,"&lt;&gt;",'Urlaubsanträge'!$C$2:$C$201,"&lt;="&amp;$A354,'Urlaubsanträge'!$D$2:$D$201,"&gt;="&amp;$A354,'Urlaubsanträge'!$E$2:$E$201,"Beantragt"))</f>
        <v/>
      </c>
      <c r="E354" s="29">
        <f>IF($A354="","",COUNTIFS('Urlaubsanträge'!$B$2:$B$201,"&lt;&gt;",'Urlaubsanträge'!$C$2:$C$201,"&lt;="&amp;$A354,'Urlaubsanträge'!$D$2:$D$201,"&gt;="&amp;$A354,'Urlaubsanträge'!$E$2:$E$201,"Genehmigt",'Urlaubsanträge'!$G$2:$G$201,Einstellungen!$D$2))</f>
        <v/>
      </c>
      <c r="F354" s="29">
        <f>IF($A354="","",COUNTIFS('Urlaubsanträge'!$B$2:$B$201,"&lt;&gt;",'Urlaubsanträge'!$C$2:$C$201,"&lt;="&amp;$A354,'Urlaubsanträge'!$D$2:$D$201,"&gt;="&amp;$A354,'Urlaubsanträge'!$E$2:$E$201,"Genehmigt",'Urlaubsanträge'!$G$2:$G$201,Einstellungen!$D$3))</f>
        <v/>
      </c>
      <c r="G354" s="29">
        <f>IF($A354="","",COUNTIFS('Urlaubsanträge'!$B$2:$B$201,"&lt;&gt;",'Urlaubsanträge'!$C$2:$C$201,"&lt;="&amp;$A354,'Urlaubsanträge'!$D$2:$D$201,"&gt;="&amp;$A354,'Urlaubsanträge'!$E$2:$E$201,"Genehmigt",'Urlaubsanträge'!$G$2:$G$201,Einstellungen!$D$4))</f>
        <v/>
      </c>
      <c r="H354" s="29">
        <f>IF($A354="","",COUNTIFS('Urlaubsanträge'!$B$2:$B$201,"&lt;&gt;",'Urlaubsanträge'!$C$2:$C$201,"&lt;="&amp;$A354,'Urlaubsanträge'!$D$2:$D$201,"&gt;="&amp;$A354,'Urlaubsanträge'!$E$2:$E$201,"Genehmigt",'Urlaubsanträge'!$G$2:$G$201,Einstellungen!$D$5))</f>
        <v/>
      </c>
      <c r="I354" s="18">
        <f>IF($A354="","",IF(OR(E354&gt;Einstellungen!$B$5,F354&gt;Einstellungen!$B$6,G354&gt;Einstellungen!$B$7,H354&gt;Einstellungen!$B$8),"Grenzwert überschritten",""))</f>
        <v/>
      </c>
    </row>
    <row r="355">
      <c r="A355" s="34">
        <f>IF(OR(Einstellungen!$B$2="",Einstellungen!$B$3=""),"",IF(ROW()-5&lt;=Einstellungen!$B$3-Einstellungen!$B$2+1,Einstellungen!$B$2+ROW()-6,""))</f>
        <v/>
      </c>
      <c r="B355" s="22">
        <f>IF(A355="","",CHOOSE(WEEKDAY(A355,2),"Montag","Dienstag","Mittwoch","Donnerstag","Freitag","Samstag","Sonntag"))</f>
        <v/>
      </c>
      <c r="C355" s="29">
        <f>IF($A355="","",COUNTIFS('Urlaubsanträge'!$B$2:$B$201,"&lt;&gt;",'Urlaubsanträge'!$C$2:$C$201,"&lt;="&amp;$A355,'Urlaubsanträge'!$D$2:$D$201,"&gt;="&amp;$A355,'Urlaubsanträge'!$E$2:$E$201,"Genehmigt"))</f>
        <v/>
      </c>
      <c r="D355" s="29">
        <f>IF($A355="","",COUNTIFS('Urlaubsanträge'!$B$2:$B$201,"&lt;&gt;",'Urlaubsanträge'!$C$2:$C$201,"&lt;="&amp;$A355,'Urlaubsanträge'!$D$2:$D$201,"&gt;="&amp;$A355,'Urlaubsanträge'!$E$2:$E$201,"Beantragt"))</f>
        <v/>
      </c>
      <c r="E355" s="29">
        <f>IF($A355="","",COUNTIFS('Urlaubsanträge'!$B$2:$B$201,"&lt;&gt;",'Urlaubsanträge'!$C$2:$C$201,"&lt;="&amp;$A355,'Urlaubsanträge'!$D$2:$D$201,"&gt;="&amp;$A355,'Urlaubsanträge'!$E$2:$E$201,"Genehmigt",'Urlaubsanträge'!$G$2:$G$201,Einstellungen!$D$2))</f>
        <v/>
      </c>
      <c r="F355" s="29">
        <f>IF($A355="","",COUNTIFS('Urlaubsanträge'!$B$2:$B$201,"&lt;&gt;",'Urlaubsanträge'!$C$2:$C$201,"&lt;="&amp;$A355,'Urlaubsanträge'!$D$2:$D$201,"&gt;="&amp;$A355,'Urlaubsanträge'!$E$2:$E$201,"Genehmigt",'Urlaubsanträge'!$G$2:$G$201,Einstellungen!$D$3))</f>
        <v/>
      </c>
      <c r="G355" s="29">
        <f>IF($A355="","",COUNTIFS('Urlaubsanträge'!$B$2:$B$201,"&lt;&gt;",'Urlaubsanträge'!$C$2:$C$201,"&lt;="&amp;$A355,'Urlaubsanträge'!$D$2:$D$201,"&gt;="&amp;$A355,'Urlaubsanträge'!$E$2:$E$201,"Genehmigt",'Urlaubsanträge'!$G$2:$G$201,Einstellungen!$D$4))</f>
        <v/>
      </c>
      <c r="H355" s="29">
        <f>IF($A355="","",COUNTIFS('Urlaubsanträge'!$B$2:$B$201,"&lt;&gt;",'Urlaubsanträge'!$C$2:$C$201,"&lt;="&amp;$A355,'Urlaubsanträge'!$D$2:$D$201,"&gt;="&amp;$A355,'Urlaubsanträge'!$E$2:$E$201,"Genehmigt",'Urlaubsanträge'!$G$2:$G$201,Einstellungen!$D$5))</f>
        <v/>
      </c>
      <c r="I355" s="18">
        <f>IF($A355="","",IF(OR(E355&gt;Einstellungen!$B$5,F355&gt;Einstellungen!$B$6,G355&gt;Einstellungen!$B$7,H355&gt;Einstellungen!$B$8),"Grenzwert überschritten",""))</f>
        <v/>
      </c>
    </row>
    <row r="356">
      <c r="A356" s="34">
        <f>IF(OR(Einstellungen!$B$2="",Einstellungen!$B$3=""),"",IF(ROW()-5&lt;=Einstellungen!$B$3-Einstellungen!$B$2+1,Einstellungen!$B$2+ROW()-6,""))</f>
        <v/>
      </c>
      <c r="B356" s="22">
        <f>IF(A356="","",CHOOSE(WEEKDAY(A356,2),"Montag","Dienstag","Mittwoch","Donnerstag","Freitag","Samstag","Sonntag"))</f>
        <v/>
      </c>
      <c r="C356" s="29">
        <f>IF($A356="","",COUNTIFS('Urlaubsanträge'!$B$2:$B$201,"&lt;&gt;",'Urlaubsanträge'!$C$2:$C$201,"&lt;="&amp;$A356,'Urlaubsanträge'!$D$2:$D$201,"&gt;="&amp;$A356,'Urlaubsanträge'!$E$2:$E$201,"Genehmigt"))</f>
        <v/>
      </c>
      <c r="D356" s="29">
        <f>IF($A356="","",COUNTIFS('Urlaubsanträge'!$B$2:$B$201,"&lt;&gt;",'Urlaubsanträge'!$C$2:$C$201,"&lt;="&amp;$A356,'Urlaubsanträge'!$D$2:$D$201,"&gt;="&amp;$A356,'Urlaubsanträge'!$E$2:$E$201,"Beantragt"))</f>
        <v/>
      </c>
      <c r="E356" s="29">
        <f>IF($A356="","",COUNTIFS('Urlaubsanträge'!$B$2:$B$201,"&lt;&gt;",'Urlaubsanträge'!$C$2:$C$201,"&lt;="&amp;$A356,'Urlaubsanträge'!$D$2:$D$201,"&gt;="&amp;$A356,'Urlaubsanträge'!$E$2:$E$201,"Genehmigt",'Urlaubsanträge'!$G$2:$G$201,Einstellungen!$D$2))</f>
        <v/>
      </c>
      <c r="F356" s="29">
        <f>IF($A356="","",COUNTIFS('Urlaubsanträge'!$B$2:$B$201,"&lt;&gt;",'Urlaubsanträge'!$C$2:$C$201,"&lt;="&amp;$A356,'Urlaubsanträge'!$D$2:$D$201,"&gt;="&amp;$A356,'Urlaubsanträge'!$E$2:$E$201,"Genehmigt",'Urlaubsanträge'!$G$2:$G$201,Einstellungen!$D$3))</f>
        <v/>
      </c>
      <c r="G356" s="29">
        <f>IF($A356="","",COUNTIFS('Urlaubsanträge'!$B$2:$B$201,"&lt;&gt;",'Urlaubsanträge'!$C$2:$C$201,"&lt;="&amp;$A356,'Urlaubsanträge'!$D$2:$D$201,"&gt;="&amp;$A356,'Urlaubsanträge'!$E$2:$E$201,"Genehmigt",'Urlaubsanträge'!$G$2:$G$201,Einstellungen!$D$4))</f>
        <v/>
      </c>
      <c r="H356" s="29">
        <f>IF($A356="","",COUNTIFS('Urlaubsanträge'!$B$2:$B$201,"&lt;&gt;",'Urlaubsanträge'!$C$2:$C$201,"&lt;="&amp;$A356,'Urlaubsanträge'!$D$2:$D$201,"&gt;="&amp;$A356,'Urlaubsanträge'!$E$2:$E$201,"Genehmigt",'Urlaubsanträge'!$G$2:$G$201,Einstellungen!$D$5))</f>
        <v/>
      </c>
      <c r="I356" s="18">
        <f>IF($A356="","",IF(OR(E356&gt;Einstellungen!$B$5,F356&gt;Einstellungen!$B$6,G356&gt;Einstellungen!$B$7,H356&gt;Einstellungen!$B$8),"Grenzwert überschritten",""))</f>
        <v/>
      </c>
    </row>
    <row r="357">
      <c r="A357" s="34">
        <f>IF(OR(Einstellungen!$B$2="",Einstellungen!$B$3=""),"",IF(ROW()-5&lt;=Einstellungen!$B$3-Einstellungen!$B$2+1,Einstellungen!$B$2+ROW()-6,""))</f>
        <v/>
      </c>
      <c r="B357" s="22">
        <f>IF(A357="","",CHOOSE(WEEKDAY(A357,2),"Montag","Dienstag","Mittwoch","Donnerstag","Freitag","Samstag","Sonntag"))</f>
        <v/>
      </c>
      <c r="C357" s="29">
        <f>IF($A357="","",COUNTIFS('Urlaubsanträge'!$B$2:$B$201,"&lt;&gt;",'Urlaubsanträge'!$C$2:$C$201,"&lt;="&amp;$A357,'Urlaubsanträge'!$D$2:$D$201,"&gt;="&amp;$A357,'Urlaubsanträge'!$E$2:$E$201,"Genehmigt"))</f>
        <v/>
      </c>
      <c r="D357" s="29">
        <f>IF($A357="","",COUNTIFS('Urlaubsanträge'!$B$2:$B$201,"&lt;&gt;",'Urlaubsanträge'!$C$2:$C$201,"&lt;="&amp;$A357,'Urlaubsanträge'!$D$2:$D$201,"&gt;="&amp;$A357,'Urlaubsanträge'!$E$2:$E$201,"Beantragt"))</f>
        <v/>
      </c>
      <c r="E357" s="29">
        <f>IF($A357="","",COUNTIFS('Urlaubsanträge'!$B$2:$B$201,"&lt;&gt;",'Urlaubsanträge'!$C$2:$C$201,"&lt;="&amp;$A357,'Urlaubsanträge'!$D$2:$D$201,"&gt;="&amp;$A357,'Urlaubsanträge'!$E$2:$E$201,"Genehmigt",'Urlaubsanträge'!$G$2:$G$201,Einstellungen!$D$2))</f>
        <v/>
      </c>
      <c r="F357" s="29">
        <f>IF($A357="","",COUNTIFS('Urlaubsanträge'!$B$2:$B$201,"&lt;&gt;",'Urlaubsanträge'!$C$2:$C$201,"&lt;="&amp;$A357,'Urlaubsanträge'!$D$2:$D$201,"&gt;="&amp;$A357,'Urlaubsanträge'!$E$2:$E$201,"Genehmigt",'Urlaubsanträge'!$G$2:$G$201,Einstellungen!$D$3))</f>
        <v/>
      </c>
      <c r="G357" s="29">
        <f>IF($A357="","",COUNTIFS('Urlaubsanträge'!$B$2:$B$201,"&lt;&gt;",'Urlaubsanträge'!$C$2:$C$201,"&lt;="&amp;$A357,'Urlaubsanträge'!$D$2:$D$201,"&gt;="&amp;$A357,'Urlaubsanträge'!$E$2:$E$201,"Genehmigt",'Urlaubsanträge'!$G$2:$G$201,Einstellungen!$D$4))</f>
        <v/>
      </c>
      <c r="H357" s="29">
        <f>IF($A357="","",COUNTIFS('Urlaubsanträge'!$B$2:$B$201,"&lt;&gt;",'Urlaubsanträge'!$C$2:$C$201,"&lt;="&amp;$A357,'Urlaubsanträge'!$D$2:$D$201,"&gt;="&amp;$A357,'Urlaubsanträge'!$E$2:$E$201,"Genehmigt",'Urlaubsanträge'!$G$2:$G$201,Einstellungen!$D$5))</f>
        <v/>
      </c>
      <c r="I357" s="18">
        <f>IF($A357="","",IF(OR(E357&gt;Einstellungen!$B$5,F357&gt;Einstellungen!$B$6,G357&gt;Einstellungen!$B$7,H357&gt;Einstellungen!$B$8),"Grenzwert überschritten",""))</f>
        <v/>
      </c>
    </row>
    <row r="358">
      <c r="A358" s="34">
        <f>IF(OR(Einstellungen!$B$2="",Einstellungen!$B$3=""),"",IF(ROW()-5&lt;=Einstellungen!$B$3-Einstellungen!$B$2+1,Einstellungen!$B$2+ROW()-6,""))</f>
        <v/>
      </c>
      <c r="B358" s="22">
        <f>IF(A358="","",CHOOSE(WEEKDAY(A358,2),"Montag","Dienstag","Mittwoch","Donnerstag","Freitag","Samstag","Sonntag"))</f>
        <v/>
      </c>
      <c r="C358" s="29">
        <f>IF($A358="","",COUNTIFS('Urlaubsanträge'!$B$2:$B$201,"&lt;&gt;",'Urlaubsanträge'!$C$2:$C$201,"&lt;="&amp;$A358,'Urlaubsanträge'!$D$2:$D$201,"&gt;="&amp;$A358,'Urlaubsanträge'!$E$2:$E$201,"Genehmigt"))</f>
        <v/>
      </c>
      <c r="D358" s="29">
        <f>IF($A358="","",COUNTIFS('Urlaubsanträge'!$B$2:$B$201,"&lt;&gt;",'Urlaubsanträge'!$C$2:$C$201,"&lt;="&amp;$A358,'Urlaubsanträge'!$D$2:$D$201,"&gt;="&amp;$A358,'Urlaubsanträge'!$E$2:$E$201,"Beantragt"))</f>
        <v/>
      </c>
      <c r="E358" s="29">
        <f>IF($A358="","",COUNTIFS('Urlaubsanträge'!$B$2:$B$201,"&lt;&gt;",'Urlaubsanträge'!$C$2:$C$201,"&lt;="&amp;$A358,'Urlaubsanträge'!$D$2:$D$201,"&gt;="&amp;$A358,'Urlaubsanträge'!$E$2:$E$201,"Genehmigt",'Urlaubsanträge'!$G$2:$G$201,Einstellungen!$D$2))</f>
        <v/>
      </c>
      <c r="F358" s="29">
        <f>IF($A358="","",COUNTIFS('Urlaubsanträge'!$B$2:$B$201,"&lt;&gt;",'Urlaubsanträge'!$C$2:$C$201,"&lt;="&amp;$A358,'Urlaubsanträge'!$D$2:$D$201,"&gt;="&amp;$A358,'Urlaubsanträge'!$E$2:$E$201,"Genehmigt",'Urlaubsanträge'!$G$2:$G$201,Einstellungen!$D$3))</f>
        <v/>
      </c>
      <c r="G358" s="29">
        <f>IF($A358="","",COUNTIFS('Urlaubsanträge'!$B$2:$B$201,"&lt;&gt;",'Urlaubsanträge'!$C$2:$C$201,"&lt;="&amp;$A358,'Urlaubsanträge'!$D$2:$D$201,"&gt;="&amp;$A358,'Urlaubsanträge'!$E$2:$E$201,"Genehmigt",'Urlaubsanträge'!$G$2:$G$201,Einstellungen!$D$4))</f>
        <v/>
      </c>
      <c r="H358" s="29">
        <f>IF($A358="","",COUNTIFS('Urlaubsanträge'!$B$2:$B$201,"&lt;&gt;",'Urlaubsanträge'!$C$2:$C$201,"&lt;="&amp;$A358,'Urlaubsanträge'!$D$2:$D$201,"&gt;="&amp;$A358,'Urlaubsanträge'!$E$2:$E$201,"Genehmigt",'Urlaubsanträge'!$G$2:$G$201,Einstellungen!$D$5))</f>
        <v/>
      </c>
      <c r="I358" s="18">
        <f>IF($A358="","",IF(OR(E358&gt;Einstellungen!$B$5,F358&gt;Einstellungen!$B$6,G358&gt;Einstellungen!$B$7,H358&gt;Einstellungen!$B$8),"Grenzwert überschritten",""))</f>
        <v/>
      </c>
    </row>
    <row r="359">
      <c r="A359" s="34">
        <f>IF(OR(Einstellungen!$B$2="",Einstellungen!$B$3=""),"",IF(ROW()-5&lt;=Einstellungen!$B$3-Einstellungen!$B$2+1,Einstellungen!$B$2+ROW()-6,""))</f>
        <v/>
      </c>
      <c r="B359" s="22">
        <f>IF(A359="","",CHOOSE(WEEKDAY(A359,2),"Montag","Dienstag","Mittwoch","Donnerstag","Freitag","Samstag","Sonntag"))</f>
        <v/>
      </c>
      <c r="C359" s="29">
        <f>IF($A359="","",COUNTIFS('Urlaubsanträge'!$B$2:$B$201,"&lt;&gt;",'Urlaubsanträge'!$C$2:$C$201,"&lt;="&amp;$A359,'Urlaubsanträge'!$D$2:$D$201,"&gt;="&amp;$A359,'Urlaubsanträge'!$E$2:$E$201,"Genehmigt"))</f>
        <v/>
      </c>
      <c r="D359" s="29">
        <f>IF($A359="","",COUNTIFS('Urlaubsanträge'!$B$2:$B$201,"&lt;&gt;",'Urlaubsanträge'!$C$2:$C$201,"&lt;="&amp;$A359,'Urlaubsanträge'!$D$2:$D$201,"&gt;="&amp;$A359,'Urlaubsanträge'!$E$2:$E$201,"Beantragt"))</f>
        <v/>
      </c>
      <c r="E359" s="29">
        <f>IF($A359="","",COUNTIFS('Urlaubsanträge'!$B$2:$B$201,"&lt;&gt;",'Urlaubsanträge'!$C$2:$C$201,"&lt;="&amp;$A359,'Urlaubsanträge'!$D$2:$D$201,"&gt;="&amp;$A359,'Urlaubsanträge'!$E$2:$E$201,"Genehmigt",'Urlaubsanträge'!$G$2:$G$201,Einstellungen!$D$2))</f>
        <v/>
      </c>
      <c r="F359" s="29">
        <f>IF($A359="","",COUNTIFS('Urlaubsanträge'!$B$2:$B$201,"&lt;&gt;",'Urlaubsanträge'!$C$2:$C$201,"&lt;="&amp;$A359,'Urlaubsanträge'!$D$2:$D$201,"&gt;="&amp;$A359,'Urlaubsanträge'!$E$2:$E$201,"Genehmigt",'Urlaubsanträge'!$G$2:$G$201,Einstellungen!$D$3))</f>
        <v/>
      </c>
      <c r="G359" s="29">
        <f>IF($A359="","",COUNTIFS('Urlaubsanträge'!$B$2:$B$201,"&lt;&gt;",'Urlaubsanträge'!$C$2:$C$201,"&lt;="&amp;$A359,'Urlaubsanträge'!$D$2:$D$201,"&gt;="&amp;$A359,'Urlaubsanträge'!$E$2:$E$201,"Genehmigt",'Urlaubsanträge'!$G$2:$G$201,Einstellungen!$D$4))</f>
        <v/>
      </c>
      <c r="H359" s="29">
        <f>IF($A359="","",COUNTIFS('Urlaubsanträge'!$B$2:$B$201,"&lt;&gt;",'Urlaubsanträge'!$C$2:$C$201,"&lt;="&amp;$A359,'Urlaubsanträge'!$D$2:$D$201,"&gt;="&amp;$A359,'Urlaubsanträge'!$E$2:$E$201,"Genehmigt",'Urlaubsanträge'!$G$2:$G$201,Einstellungen!$D$5))</f>
        <v/>
      </c>
      <c r="I359" s="18">
        <f>IF($A359="","",IF(OR(E359&gt;Einstellungen!$B$5,F359&gt;Einstellungen!$B$6,G359&gt;Einstellungen!$B$7,H359&gt;Einstellungen!$B$8),"Grenzwert überschritten",""))</f>
        <v/>
      </c>
    </row>
    <row r="360">
      <c r="A360" s="34">
        <f>IF(OR(Einstellungen!$B$2="",Einstellungen!$B$3=""),"",IF(ROW()-5&lt;=Einstellungen!$B$3-Einstellungen!$B$2+1,Einstellungen!$B$2+ROW()-6,""))</f>
        <v/>
      </c>
      <c r="B360" s="22">
        <f>IF(A360="","",CHOOSE(WEEKDAY(A360,2),"Montag","Dienstag","Mittwoch","Donnerstag","Freitag","Samstag","Sonntag"))</f>
        <v/>
      </c>
      <c r="C360" s="29">
        <f>IF($A360="","",COUNTIFS('Urlaubsanträge'!$B$2:$B$201,"&lt;&gt;",'Urlaubsanträge'!$C$2:$C$201,"&lt;="&amp;$A360,'Urlaubsanträge'!$D$2:$D$201,"&gt;="&amp;$A360,'Urlaubsanträge'!$E$2:$E$201,"Genehmigt"))</f>
        <v/>
      </c>
      <c r="D360" s="29">
        <f>IF($A360="","",COUNTIFS('Urlaubsanträge'!$B$2:$B$201,"&lt;&gt;",'Urlaubsanträge'!$C$2:$C$201,"&lt;="&amp;$A360,'Urlaubsanträge'!$D$2:$D$201,"&gt;="&amp;$A360,'Urlaubsanträge'!$E$2:$E$201,"Beantragt"))</f>
        <v/>
      </c>
      <c r="E360" s="29">
        <f>IF($A360="","",COUNTIFS('Urlaubsanträge'!$B$2:$B$201,"&lt;&gt;",'Urlaubsanträge'!$C$2:$C$201,"&lt;="&amp;$A360,'Urlaubsanträge'!$D$2:$D$201,"&gt;="&amp;$A360,'Urlaubsanträge'!$E$2:$E$201,"Genehmigt",'Urlaubsanträge'!$G$2:$G$201,Einstellungen!$D$2))</f>
        <v/>
      </c>
      <c r="F360" s="29">
        <f>IF($A360="","",COUNTIFS('Urlaubsanträge'!$B$2:$B$201,"&lt;&gt;",'Urlaubsanträge'!$C$2:$C$201,"&lt;="&amp;$A360,'Urlaubsanträge'!$D$2:$D$201,"&gt;="&amp;$A360,'Urlaubsanträge'!$E$2:$E$201,"Genehmigt",'Urlaubsanträge'!$G$2:$G$201,Einstellungen!$D$3))</f>
        <v/>
      </c>
      <c r="G360" s="29">
        <f>IF($A360="","",COUNTIFS('Urlaubsanträge'!$B$2:$B$201,"&lt;&gt;",'Urlaubsanträge'!$C$2:$C$201,"&lt;="&amp;$A360,'Urlaubsanträge'!$D$2:$D$201,"&gt;="&amp;$A360,'Urlaubsanträge'!$E$2:$E$201,"Genehmigt",'Urlaubsanträge'!$G$2:$G$201,Einstellungen!$D$4))</f>
        <v/>
      </c>
      <c r="H360" s="29">
        <f>IF($A360="","",COUNTIFS('Urlaubsanträge'!$B$2:$B$201,"&lt;&gt;",'Urlaubsanträge'!$C$2:$C$201,"&lt;="&amp;$A360,'Urlaubsanträge'!$D$2:$D$201,"&gt;="&amp;$A360,'Urlaubsanträge'!$E$2:$E$201,"Genehmigt",'Urlaubsanträge'!$G$2:$G$201,Einstellungen!$D$5))</f>
        <v/>
      </c>
      <c r="I360" s="18">
        <f>IF($A360="","",IF(OR(E360&gt;Einstellungen!$B$5,F360&gt;Einstellungen!$B$6,G360&gt;Einstellungen!$B$7,H360&gt;Einstellungen!$B$8),"Grenzwert überschritten",""))</f>
        <v/>
      </c>
    </row>
    <row r="361">
      <c r="A361" s="34">
        <f>IF(OR(Einstellungen!$B$2="",Einstellungen!$B$3=""),"",IF(ROW()-5&lt;=Einstellungen!$B$3-Einstellungen!$B$2+1,Einstellungen!$B$2+ROW()-6,""))</f>
        <v/>
      </c>
      <c r="B361" s="22">
        <f>IF(A361="","",CHOOSE(WEEKDAY(A361,2),"Montag","Dienstag","Mittwoch","Donnerstag","Freitag","Samstag","Sonntag"))</f>
        <v/>
      </c>
      <c r="C361" s="29">
        <f>IF($A361="","",COUNTIFS('Urlaubsanträge'!$B$2:$B$201,"&lt;&gt;",'Urlaubsanträge'!$C$2:$C$201,"&lt;="&amp;$A361,'Urlaubsanträge'!$D$2:$D$201,"&gt;="&amp;$A361,'Urlaubsanträge'!$E$2:$E$201,"Genehmigt"))</f>
        <v/>
      </c>
      <c r="D361" s="29">
        <f>IF($A361="","",COUNTIFS('Urlaubsanträge'!$B$2:$B$201,"&lt;&gt;",'Urlaubsanträge'!$C$2:$C$201,"&lt;="&amp;$A361,'Urlaubsanträge'!$D$2:$D$201,"&gt;="&amp;$A361,'Urlaubsanträge'!$E$2:$E$201,"Beantragt"))</f>
        <v/>
      </c>
      <c r="E361" s="29">
        <f>IF($A361="","",COUNTIFS('Urlaubsanträge'!$B$2:$B$201,"&lt;&gt;",'Urlaubsanträge'!$C$2:$C$201,"&lt;="&amp;$A361,'Urlaubsanträge'!$D$2:$D$201,"&gt;="&amp;$A361,'Urlaubsanträge'!$E$2:$E$201,"Genehmigt",'Urlaubsanträge'!$G$2:$G$201,Einstellungen!$D$2))</f>
        <v/>
      </c>
      <c r="F361" s="29">
        <f>IF($A361="","",COUNTIFS('Urlaubsanträge'!$B$2:$B$201,"&lt;&gt;",'Urlaubsanträge'!$C$2:$C$201,"&lt;="&amp;$A361,'Urlaubsanträge'!$D$2:$D$201,"&gt;="&amp;$A361,'Urlaubsanträge'!$E$2:$E$201,"Genehmigt",'Urlaubsanträge'!$G$2:$G$201,Einstellungen!$D$3))</f>
        <v/>
      </c>
      <c r="G361" s="29">
        <f>IF($A361="","",COUNTIFS('Urlaubsanträge'!$B$2:$B$201,"&lt;&gt;",'Urlaubsanträge'!$C$2:$C$201,"&lt;="&amp;$A361,'Urlaubsanträge'!$D$2:$D$201,"&gt;="&amp;$A361,'Urlaubsanträge'!$E$2:$E$201,"Genehmigt",'Urlaubsanträge'!$G$2:$G$201,Einstellungen!$D$4))</f>
        <v/>
      </c>
      <c r="H361" s="29">
        <f>IF($A361="","",COUNTIFS('Urlaubsanträge'!$B$2:$B$201,"&lt;&gt;",'Urlaubsanträge'!$C$2:$C$201,"&lt;="&amp;$A361,'Urlaubsanträge'!$D$2:$D$201,"&gt;="&amp;$A361,'Urlaubsanträge'!$E$2:$E$201,"Genehmigt",'Urlaubsanträge'!$G$2:$G$201,Einstellungen!$D$5))</f>
        <v/>
      </c>
      <c r="I361" s="18">
        <f>IF($A361="","",IF(OR(E361&gt;Einstellungen!$B$5,F361&gt;Einstellungen!$B$6,G361&gt;Einstellungen!$B$7,H361&gt;Einstellungen!$B$8),"Grenzwert überschritten",""))</f>
        <v/>
      </c>
    </row>
    <row r="362">
      <c r="A362" s="34">
        <f>IF(OR(Einstellungen!$B$2="",Einstellungen!$B$3=""),"",IF(ROW()-5&lt;=Einstellungen!$B$3-Einstellungen!$B$2+1,Einstellungen!$B$2+ROW()-6,""))</f>
        <v/>
      </c>
      <c r="B362" s="22">
        <f>IF(A362="","",CHOOSE(WEEKDAY(A362,2),"Montag","Dienstag","Mittwoch","Donnerstag","Freitag","Samstag","Sonntag"))</f>
        <v/>
      </c>
      <c r="C362" s="29">
        <f>IF($A362="","",COUNTIFS('Urlaubsanträge'!$B$2:$B$201,"&lt;&gt;",'Urlaubsanträge'!$C$2:$C$201,"&lt;="&amp;$A362,'Urlaubsanträge'!$D$2:$D$201,"&gt;="&amp;$A362,'Urlaubsanträge'!$E$2:$E$201,"Genehmigt"))</f>
        <v/>
      </c>
      <c r="D362" s="29">
        <f>IF($A362="","",COUNTIFS('Urlaubsanträge'!$B$2:$B$201,"&lt;&gt;",'Urlaubsanträge'!$C$2:$C$201,"&lt;="&amp;$A362,'Urlaubsanträge'!$D$2:$D$201,"&gt;="&amp;$A362,'Urlaubsanträge'!$E$2:$E$201,"Beantragt"))</f>
        <v/>
      </c>
      <c r="E362" s="29">
        <f>IF($A362="","",COUNTIFS('Urlaubsanträge'!$B$2:$B$201,"&lt;&gt;",'Urlaubsanträge'!$C$2:$C$201,"&lt;="&amp;$A362,'Urlaubsanträge'!$D$2:$D$201,"&gt;="&amp;$A362,'Urlaubsanträge'!$E$2:$E$201,"Genehmigt",'Urlaubsanträge'!$G$2:$G$201,Einstellungen!$D$2))</f>
        <v/>
      </c>
      <c r="F362" s="29">
        <f>IF($A362="","",COUNTIFS('Urlaubsanträge'!$B$2:$B$201,"&lt;&gt;",'Urlaubsanträge'!$C$2:$C$201,"&lt;="&amp;$A362,'Urlaubsanträge'!$D$2:$D$201,"&gt;="&amp;$A362,'Urlaubsanträge'!$E$2:$E$201,"Genehmigt",'Urlaubsanträge'!$G$2:$G$201,Einstellungen!$D$3))</f>
        <v/>
      </c>
      <c r="G362" s="29">
        <f>IF($A362="","",COUNTIFS('Urlaubsanträge'!$B$2:$B$201,"&lt;&gt;",'Urlaubsanträge'!$C$2:$C$201,"&lt;="&amp;$A362,'Urlaubsanträge'!$D$2:$D$201,"&gt;="&amp;$A362,'Urlaubsanträge'!$E$2:$E$201,"Genehmigt",'Urlaubsanträge'!$G$2:$G$201,Einstellungen!$D$4))</f>
        <v/>
      </c>
      <c r="H362" s="29">
        <f>IF($A362="","",COUNTIFS('Urlaubsanträge'!$B$2:$B$201,"&lt;&gt;",'Urlaubsanträge'!$C$2:$C$201,"&lt;="&amp;$A362,'Urlaubsanträge'!$D$2:$D$201,"&gt;="&amp;$A362,'Urlaubsanträge'!$E$2:$E$201,"Genehmigt",'Urlaubsanträge'!$G$2:$G$201,Einstellungen!$D$5))</f>
        <v/>
      </c>
      <c r="I362" s="18">
        <f>IF($A362="","",IF(OR(E362&gt;Einstellungen!$B$5,F362&gt;Einstellungen!$B$6,G362&gt;Einstellungen!$B$7,H362&gt;Einstellungen!$B$8),"Grenzwert überschritten",""))</f>
        <v/>
      </c>
    </row>
    <row r="363">
      <c r="A363" s="34">
        <f>IF(OR(Einstellungen!$B$2="",Einstellungen!$B$3=""),"",IF(ROW()-5&lt;=Einstellungen!$B$3-Einstellungen!$B$2+1,Einstellungen!$B$2+ROW()-6,""))</f>
        <v/>
      </c>
      <c r="B363" s="22">
        <f>IF(A363="","",CHOOSE(WEEKDAY(A363,2),"Montag","Dienstag","Mittwoch","Donnerstag","Freitag","Samstag","Sonntag"))</f>
        <v/>
      </c>
      <c r="C363" s="29">
        <f>IF($A363="","",COUNTIFS('Urlaubsanträge'!$B$2:$B$201,"&lt;&gt;",'Urlaubsanträge'!$C$2:$C$201,"&lt;="&amp;$A363,'Urlaubsanträge'!$D$2:$D$201,"&gt;="&amp;$A363,'Urlaubsanträge'!$E$2:$E$201,"Genehmigt"))</f>
        <v/>
      </c>
      <c r="D363" s="29">
        <f>IF($A363="","",COUNTIFS('Urlaubsanträge'!$B$2:$B$201,"&lt;&gt;",'Urlaubsanträge'!$C$2:$C$201,"&lt;="&amp;$A363,'Urlaubsanträge'!$D$2:$D$201,"&gt;="&amp;$A363,'Urlaubsanträge'!$E$2:$E$201,"Beantragt"))</f>
        <v/>
      </c>
      <c r="E363" s="29">
        <f>IF($A363="","",COUNTIFS('Urlaubsanträge'!$B$2:$B$201,"&lt;&gt;",'Urlaubsanträge'!$C$2:$C$201,"&lt;="&amp;$A363,'Urlaubsanträge'!$D$2:$D$201,"&gt;="&amp;$A363,'Urlaubsanträge'!$E$2:$E$201,"Genehmigt",'Urlaubsanträge'!$G$2:$G$201,Einstellungen!$D$2))</f>
        <v/>
      </c>
      <c r="F363" s="29">
        <f>IF($A363="","",COUNTIFS('Urlaubsanträge'!$B$2:$B$201,"&lt;&gt;",'Urlaubsanträge'!$C$2:$C$201,"&lt;="&amp;$A363,'Urlaubsanträge'!$D$2:$D$201,"&gt;="&amp;$A363,'Urlaubsanträge'!$E$2:$E$201,"Genehmigt",'Urlaubsanträge'!$G$2:$G$201,Einstellungen!$D$3))</f>
        <v/>
      </c>
      <c r="G363" s="29">
        <f>IF($A363="","",COUNTIFS('Urlaubsanträge'!$B$2:$B$201,"&lt;&gt;",'Urlaubsanträge'!$C$2:$C$201,"&lt;="&amp;$A363,'Urlaubsanträge'!$D$2:$D$201,"&gt;="&amp;$A363,'Urlaubsanträge'!$E$2:$E$201,"Genehmigt",'Urlaubsanträge'!$G$2:$G$201,Einstellungen!$D$4))</f>
        <v/>
      </c>
      <c r="H363" s="29">
        <f>IF($A363="","",COUNTIFS('Urlaubsanträge'!$B$2:$B$201,"&lt;&gt;",'Urlaubsanträge'!$C$2:$C$201,"&lt;="&amp;$A363,'Urlaubsanträge'!$D$2:$D$201,"&gt;="&amp;$A363,'Urlaubsanträge'!$E$2:$E$201,"Genehmigt",'Urlaubsanträge'!$G$2:$G$201,Einstellungen!$D$5))</f>
        <v/>
      </c>
      <c r="I363" s="18">
        <f>IF($A363="","",IF(OR(E363&gt;Einstellungen!$B$5,F363&gt;Einstellungen!$B$6,G363&gt;Einstellungen!$B$7,H363&gt;Einstellungen!$B$8),"Grenzwert überschritten",""))</f>
        <v/>
      </c>
    </row>
    <row r="364">
      <c r="A364" s="34">
        <f>IF(OR(Einstellungen!$B$2="",Einstellungen!$B$3=""),"",IF(ROW()-5&lt;=Einstellungen!$B$3-Einstellungen!$B$2+1,Einstellungen!$B$2+ROW()-6,""))</f>
        <v/>
      </c>
      <c r="B364" s="22">
        <f>IF(A364="","",CHOOSE(WEEKDAY(A364,2),"Montag","Dienstag","Mittwoch","Donnerstag","Freitag","Samstag","Sonntag"))</f>
        <v/>
      </c>
      <c r="C364" s="29">
        <f>IF($A364="","",COUNTIFS('Urlaubsanträge'!$B$2:$B$201,"&lt;&gt;",'Urlaubsanträge'!$C$2:$C$201,"&lt;="&amp;$A364,'Urlaubsanträge'!$D$2:$D$201,"&gt;="&amp;$A364,'Urlaubsanträge'!$E$2:$E$201,"Genehmigt"))</f>
        <v/>
      </c>
      <c r="D364" s="29">
        <f>IF($A364="","",COUNTIFS('Urlaubsanträge'!$B$2:$B$201,"&lt;&gt;",'Urlaubsanträge'!$C$2:$C$201,"&lt;="&amp;$A364,'Urlaubsanträge'!$D$2:$D$201,"&gt;="&amp;$A364,'Urlaubsanträge'!$E$2:$E$201,"Beantragt"))</f>
        <v/>
      </c>
      <c r="E364" s="29">
        <f>IF($A364="","",COUNTIFS('Urlaubsanträge'!$B$2:$B$201,"&lt;&gt;",'Urlaubsanträge'!$C$2:$C$201,"&lt;="&amp;$A364,'Urlaubsanträge'!$D$2:$D$201,"&gt;="&amp;$A364,'Urlaubsanträge'!$E$2:$E$201,"Genehmigt",'Urlaubsanträge'!$G$2:$G$201,Einstellungen!$D$2))</f>
        <v/>
      </c>
      <c r="F364" s="29">
        <f>IF($A364="","",COUNTIFS('Urlaubsanträge'!$B$2:$B$201,"&lt;&gt;",'Urlaubsanträge'!$C$2:$C$201,"&lt;="&amp;$A364,'Urlaubsanträge'!$D$2:$D$201,"&gt;="&amp;$A364,'Urlaubsanträge'!$E$2:$E$201,"Genehmigt",'Urlaubsanträge'!$G$2:$G$201,Einstellungen!$D$3))</f>
        <v/>
      </c>
      <c r="G364" s="29">
        <f>IF($A364="","",COUNTIFS('Urlaubsanträge'!$B$2:$B$201,"&lt;&gt;",'Urlaubsanträge'!$C$2:$C$201,"&lt;="&amp;$A364,'Urlaubsanträge'!$D$2:$D$201,"&gt;="&amp;$A364,'Urlaubsanträge'!$E$2:$E$201,"Genehmigt",'Urlaubsanträge'!$G$2:$G$201,Einstellungen!$D$4))</f>
        <v/>
      </c>
      <c r="H364" s="29">
        <f>IF($A364="","",COUNTIFS('Urlaubsanträge'!$B$2:$B$201,"&lt;&gt;",'Urlaubsanträge'!$C$2:$C$201,"&lt;="&amp;$A364,'Urlaubsanträge'!$D$2:$D$201,"&gt;="&amp;$A364,'Urlaubsanträge'!$E$2:$E$201,"Genehmigt",'Urlaubsanträge'!$G$2:$G$201,Einstellungen!$D$5))</f>
        <v/>
      </c>
      <c r="I364" s="18">
        <f>IF($A364="","",IF(OR(E364&gt;Einstellungen!$B$5,F364&gt;Einstellungen!$B$6,G364&gt;Einstellungen!$B$7,H364&gt;Einstellungen!$B$8),"Grenzwert überschritten",""))</f>
        <v/>
      </c>
    </row>
    <row r="365">
      <c r="A365" s="34">
        <f>IF(OR(Einstellungen!$B$2="",Einstellungen!$B$3=""),"",IF(ROW()-5&lt;=Einstellungen!$B$3-Einstellungen!$B$2+1,Einstellungen!$B$2+ROW()-6,""))</f>
        <v/>
      </c>
      <c r="B365" s="22">
        <f>IF(A365="","",CHOOSE(WEEKDAY(A365,2),"Montag","Dienstag","Mittwoch","Donnerstag","Freitag","Samstag","Sonntag"))</f>
        <v/>
      </c>
      <c r="C365" s="29">
        <f>IF($A365="","",COUNTIFS('Urlaubsanträge'!$B$2:$B$201,"&lt;&gt;",'Urlaubsanträge'!$C$2:$C$201,"&lt;="&amp;$A365,'Urlaubsanträge'!$D$2:$D$201,"&gt;="&amp;$A365,'Urlaubsanträge'!$E$2:$E$201,"Genehmigt"))</f>
        <v/>
      </c>
      <c r="D365" s="29">
        <f>IF($A365="","",COUNTIFS('Urlaubsanträge'!$B$2:$B$201,"&lt;&gt;",'Urlaubsanträge'!$C$2:$C$201,"&lt;="&amp;$A365,'Urlaubsanträge'!$D$2:$D$201,"&gt;="&amp;$A365,'Urlaubsanträge'!$E$2:$E$201,"Beantragt"))</f>
        <v/>
      </c>
      <c r="E365" s="29">
        <f>IF($A365="","",COUNTIFS('Urlaubsanträge'!$B$2:$B$201,"&lt;&gt;",'Urlaubsanträge'!$C$2:$C$201,"&lt;="&amp;$A365,'Urlaubsanträge'!$D$2:$D$201,"&gt;="&amp;$A365,'Urlaubsanträge'!$E$2:$E$201,"Genehmigt",'Urlaubsanträge'!$G$2:$G$201,Einstellungen!$D$2))</f>
        <v/>
      </c>
      <c r="F365" s="29">
        <f>IF($A365="","",COUNTIFS('Urlaubsanträge'!$B$2:$B$201,"&lt;&gt;",'Urlaubsanträge'!$C$2:$C$201,"&lt;="&amp;$A365,'Urlaubsanträge'!$D$2:$D$201,"&gt;="&amp;$A365,'Urlaubsanträge'!$E$2:$E$201,"Genehmigt",'Urlaubsanträge'!$G$2:$G$201,Einstellungen!$D$3))</f>
        <v/>
      </c>
      <c r="G365" s="29">
        <f>IF($A365="","",COUNTIFS('Urlaubsanträge'!$B$2:$B$201,"&lt;&gt;",'Urlaubsanträge'!$C$2:$C$201,"&lt;="&amp;$A365,'Urlaubsanträge'!$D$2:$D$201,"&gt;="&amp;$A365,'Urlaubsanträge'!$E$2:$E$201,"Genehmigt",'Urlaubsanträge'!$G$2:$G$201,Einstellungen!$D$4))</f>
        <v/>
      </c>
      <c r="H365" s="29">
        <f>IF($A365="","",COUNTIFS('Urlaubsanträge'!$B$2:$B$201,"&lt;&gt;",'Urlaubsanträge'!$C$2:$C$201,"&lt;="&amp;$A365,'Urlaubsanträge'!$D$2:$D$201,"&gt;="&amp;$A365,'Urlaubsanträge'!$E$2:$E$201,"Genehmigt",'Urlaubsanträge'!$G$2:$G$201,Einstellungen!$D$5))</f>
        <v/>
      </c>
      <c r="I365" s="18">
        <f>IF($A365="","",IF(OR(E365&gt;Einstellungen!$B$5,F365&gt;Einstellungen!$B$6,G365&gt;Einstellungen!$B$7,H365&gt;Einstellungen!$B$8),"Grenzwert überschritten",""))</f>
        <v/>
      </c>
    </row>
    <row r="366">
      <c r="A366" s="34">
        <f>IF(OR(Einstellungen!$B$2="",Einstellungen!$B$3=""),"",IF(ROW()-5&lt;=Einstellungen!$B$3-Einstellungen!$B$2+1,Einstellungen!$B$2+ROW()-6,""))</f>
        <v/>
      </c>
      <c r="B366" s="22">
        <f>IF(A366="","",CHOOSE(WEEKDAY(A366,2),"Montag","Dienstag","Mittwoch","Donnerstag","Freitag","Samstag","Sonntag"))</f>
        <v/>
      </c>
      <c r="C366" s="29">
        <f>IF($A366="","",COUNTIFS('Urlaubsanträge'!$B$2:$B$201,"&lt;&gt;",'Urlaubsanträge'!$C$2:$C$201,"&lt;="&amp;$A366,'Urlaubsanträge'!$D$2:$D$201,"&gt;="&amp;$A366,'Urlaubsanträge'!$E$2:$E$201,"Genehmigt"))</f>
        <v/>
      </c>
      <c r="D366" s="29">
        <f>IF($A366="","",COUNTIFS('Urlaubsanträge'!$B$2:$B$201,"&lt;&gt;",'Urlaubsanträge'!$C$2:$C$201,"&lt;="&amp;$A366,'Urlaubsanträge'!$D$2:$D$201,"&gt;="&amp;$A366,'Urlaubsanträge'!$E$2:$E$201,"Beantragt"))</f>
        <v/>
      </c>
      <c r="E366" s="29">
        <f>IF($A366="","",COUNTIFS('Urlaubsanträge'!$B$2:$B$201,"&lt;&gt;",'Urlaubsanträge'!$C$2:$C$201,"&lt;="&amp;$A366,'Urlaubsanträge'!$D$2:$D$201,"&gt;="&amp;$A366,'Urlaubsanträge'!$E$2:$E$201,"Genehmigt",'Urlaubsanträge'!$G$2:$G$201,Einstellungen!$D$2))</f>
        <v/>
      </c>
      <c r="F366" s="29">
        <f>IF($A366="","",COUNTIFS('Urlaubsanträge'!$B$2:$B$201,"&lt;&gt;",'Urlaubsanträge'!$C$2:$C$201,"&lt;="&amp;$A366,'Urlaubsanträge'!$D$2:$D$201,"&gt;="&amp;$A366,'Urlaubsanträge'!$E$2:$E$201,"Genehmigt",'Urlaubsanträge'!$G$2:$G$201,Einstellungen!$D$3))</f>
        <v/>
      </c>
      <c r="G366" s="29">
        <f>IF($A366="","",COUNTIFS('Urlaubsanträge'!$B$2:$B$201,"&lt;&gt;",'Urlaubsanträge'!$C$2:$C$201,"&lt;="&amp;$A366,'Urlaubsanträge'!$D$2:$D$201,"&gt;="&amp;$A366,'Urlaubsanträge'!$E$2:$E$201,"Genehmigt",'Urlaubsanträge'!$G$2:$G$201,Einstellungen!$D$4))</f>
        <v/>
      </c>
      <c r="H366" s="29">
        <f>IF($A366="","",COUNTIFS('Urlaubsanträge'!$B$2:$B$201,"&lt;&gt;",'Urlaubsanträge'!$C$2:$C$201,"&lt;="&amp;$A366,'Urlaubsanträge'!$D$2:$D$201,"&gt;="&amp;$A366,'Urlaubsanträge'!$E$2:$E$201,"Genehmigt",'Urlaubsanträge'!$G$2:$G$201,Einstellungen!$D$5))</f>
        <v/>
      </c>
      <c r="I366" s="18">
        <f>IF($A366="","",IF(OR(E366&gt;Einstellungen!$B$5,F366&gt;Einstellungen!$B$6,G366&gt;Einstellungen!$B$7,H366&gt;Einstellungen!$B$8),"Grenzwert überschritten",""))</f>
        <v/>
      </c>
    </row>
    <row r="367">
      <c r="A367" s="34">
        <f>IF(OR(Einstellungen!$B$2="",Einstellungen!$B$3=""),"",IF(ROW()-5&lt;=Einstellungen!$B$3-Einstellungen!$B$2+1,Einstellungen!$B$2+ROW()-6,""))</f>
        <v/>
      </c>
      <c r="B367" s="22">
        <f>IF(A367="","",CHOOSE(WEEKDAY(A367,2),"Montag","Dienstag","Mittwoch","Donnerstag","Freitag","Samstag","Sonntag"))</f>
        <v/>
      </c>
      <c r="C367" s="29">
        <f>IF($A367="","",COUNTIFS('Urlaubsanträge'!$B$2:$B$201,"&lt;&gt;",'Urlaubsanträge'!$C$2:$C$201,"&lt;="&amp;$A367,'Urlaubsanträge'!$D$2:$D$201,"&gt;="&amp;$A367,'Urlaubsanträge'!$E$2:$E$201,"Genehmigt"))</f>
        <v/>
      </c>
      <c r="D367" s="29">
        <f>IF($A367="","",COUNTIFS('Urlaubsanträge'!$B$2:$B$201,"&lt;&gt;",'Urlaubsanträge'!$C$2:$C$201,"&lt;="&amp;$A367,'Urlaubsanträge'!$D$2:$D$201,"&gt;="&amp;$A367,'Urlaubsanträge'!$E$2:$E$201,"Beantragt"))</f>
        <v/>
      </c>
      <c r="E367" s="29">
        <f>IF($A367="","",COUNTIFS('Urlaubsanträge'!$B$2:$B$201,"&lt;&gt;",'Urlaubsanträge'!$C$2:$C$201,"&lt;="&amp;$A367,'Urlaubsanträge'!$D$2:$D$201,"&gt;="&amp;$A367,'Urlaubsanträge'!$E$2:$E$201,"Genehmigt",'Urlaubsanträge'!$G$2:$G$201,Einstellungen!$D$2))</f>
        <v/>
      </c>
      <c r="F367" s="29">
        <f>IF($A367="","",COUNTIFS('Urlaubsanträge'!$B$2:$B$201,"&lt;&gt;",'Urlaubsanträge'!$C$2:$C$201,"&lt;="&amp;$A367,'Urlaubsanträge'!$D$2:$D$201,"&gt;="&amp;$A367,'Urlaubsanträge'!$E$2:$E$201,"Genehmigt",'Urlaubsanträge'!$G$2:$G$201,Einstellungen!$D$3))</f>
        <v/>
      </c>
      <c r="G367" s="29">
        <f>IF($A367="","",COUNTIFS('Urlaubsanträge'!$B$2:$B$201,"&lt;&gt;",'Urlaubsanträge'!$C$2:$C$201,"&lt;="&amp;$A367,'Urlaubsanträge'!$D$2:$D$201,"&gt;="&amp;$A367,'Urlaubsanträge'!$E$2:$E$201,"Genehmigt",'Urlaubsanträge'!$G$2:$G$201,Einstellungen!$D$4))</f>
        <v/>
      </c>
      <c r="H367" s="29">
        <f>IF($A367="","",COUNTIFS('Urlaubsanträge'!$B$2:$B$201,"&lt;&gt;",'Urlaubsanträge'!$C$2:$C$201,"&lt;="&amp;$A367,'Urlaubsanträge'!$D$2:$D$201,"&gt;="&amp;$A367,'Urlaubsanträge'!$E$2:$E$201,"Genehmigt",'Urlaubsanträge'!$G$2:$G$201,Einstellungen!$D$5))</f>
        <v/>
      </c>
      <c r="I367" s="18">
        <f>IF($A367="","",IF(OR(E367&gt;Einstellungen!$B$5,F367&gt;Einstellungen!$B$6,G367&gt;Einstellungen!$B$7,H367&gt;Einstellungen!$B$8),"Grenzwert überschritten",""))</f>
        <v/>
      </c>
    </row>
    <row r="368">
      <c r="A368" s="34">
        <f>IF(OR(Einstellungen!$B$2="",Einstellungen!$B$3=""),"",IF(ROW()-5&lt;=Einstellungen!$B$3-Einstellungen!$B$2+1,Einstellungen!$B$2+ROW()-6,""))</f>
        <v/>
      </c>
      <c r="B368" s="22">
        <f>IF(A368="","",CHOOSE(WEEKDAY(A368,2),"Montag","Dienstag","Mittwoch","Donnerstag","Freitag","Samstag","Sonntag"))</f>
        <v/>
      </c>
      <c r="C368" s="29">
        <f>IF($A368="","",COUNTIFS('Urlaubsanträge'!$B$2:$B$201,"&lt;&gt;",'Urlaubsanträge'!$C$2:$C$201,"&lt;="&amp;$A368,'Urlaubsanträge'!$D$2:$D$201,"&gt;="&amp;$A368,'Urlaubsanträge'!$E$2:$E$201,"Genehmigt"))</f>
        <v/>
      </c>
      <c r="D368" s="29">
        <f>IF($A368="","",COUNTIFS('Urlaubsanträge'!$B$2:$B$201,"&lt;&gt;",'Urlaubsanträge'!$C$2:$C$201,"&lt;="&amp;$A368,'Urlaubsanträge'!$D$2:$D$201,"&gt;="&amp;$A368,'Urlaubsanträge'!$E$2:$E$201,"Beantragt"))</f>
        <v/>
      </c>
      <c r="E368" s="29">
        <f>IF($A368="","",COUNTIFS('Urlaubsanträge'!$B$2:$B$201,"&lt;&gt;",'Urlaubsanträge'!$C$2:$C$201,"&lt;="&amp;$A368,'Urlaubsanträge'!$D$2:$D$201,"&gt;="&amp;$A368,'Urlaubsanträge'!$E$2:$E$201,"Genehmigt",'Urlaubsanträge'!$G$2:$G$201,Einstellungen!$D$2))</f>
        <v/>
      </c>
      <c r="F368" s="29">
        <f>IF($A368="","",COUNTIFS('Urlaubsanträge'!$B$2:$B$201,"&lt;&gt;",'Urlaubsanträge'!$C$2:$C$201,"&lt;="&amp;$A368,'Urlaubsanträge'!$D$2:$D$201,"&gt;="&amp;$A368,'Urlaubsanträge'!$E$2:$E$201,"Genehmigt",'Urlaubsanträge'!$G$2:$G$201,Einstellungen!$D$3))</f>
        <v/>
      </c>
      <c r="G368" s="29">
        <f>IF($A368="","",COUNTIFS('Urlaubsanträge'!$B$2:$B$201,"&lt;&gt;",'Urlaubsanträge'!$C$2:$C$201,"&lt;="&amp;$A368,'Urlaubsanträge'!$D$2:$D$201,"&gt;="&amp;$A368,'Urlaubsanträge'!$E$2:$E$201,"Genehmigt",'Urlaubsanträge'!$G$2:$G$201,Einstellungen!$D$4))</f>
        <v/>
      </c>
      <c r="H368" s="29">
        <f>IF($A368="","",COUNTIFS('Urlaubsanträge'!$B$2:$B$201,"&lt;&gt;",'Urlaubsanträge'!$C$2:$C$201,"&lt;="&amp;$A368,'Urlaubsanträge'!$D$2:$D$201,"&gt;="&amp;$A368,'Urlaubsanträge'!$E$2:$E$201,"Genehmigt",'Urlaubsanträge'!$G$2:$G$201,Einstellungen!$D$5))</f>
        <v/>
      </c>
      <c r="I368" s="18">
        <f>IF($A368="","",IF(OR(E368&gt;Einstellungen!$B$5,F368&gt;Einstellungen!$B$6,G368&gt;Einstellungen!$B$7,H368&gt;Einstellungen!$B$8),"Grenzwert überschritten",""))</f>
        <v/>
      </c>
    </row>
    <row r="369">
      <c r="A369" s="34">
        <f>IF(OR(Einstellungen!$B$2="",Einstellungen!$B$3=""),"",IF(ROW()-5&lt;=Einstellungen!$B$3-Einstellungen!$B$2+1,Einstellungen!$B$2+ROW()-6,""))</f>
        <v/>
      </c>
      <c r="B369" s="22">
        <f>IF(A369="","",CHOOSE(WEEKDAY(A369,2),"Montag","Dienstag","Mittwoch","Donnerstag","Freitag","Samstag","Sonntag"))</f>
        <v/>
      </c>
      <c r="C369" s="29">
        <f>IF($A369="","",COUNTIFS('Urlaubsanträge'!$B$2:$B$201,"&lt;&gt;",'Urlaubsanträge'!$C$2:$C$201,"&lt;="&amp;$A369,'Urlaubsanträge'!$D$2:$D$201,"&gt;="&amp;$A369,'Urlaubsanträge'!$E$2:$E$201,"Genehmigt"))</f>
        <v/>
      </c>
      <c r="D369" s="29">
        <f>IF($A369="","",COUNTIFS('Urlaubsanträge'!$B$2:$B$201,"&lt;&gt;",'Urlaubsanträge'!$C$2:$C$201,"&lt;="&amp;$A369,'Urlaubsanträge'!$D$2:$D$201,"&gt;="&amp;$A369,'Urlaubsanträge'!$E$2:$E$201,"Beantragt"))</f>
        <v/>
      </c>
      <c r="E369" s="29">
        <f>IF($A369="","",COUNTIFS('Urlaubsanträge'!$B$2:$B$201,"&lt;&gt;",'Urlaubsanträge'!$C$2:$C$201,"&lt;="&amp;$A369,'Urlaubsanträge'!$D$2:$D$201,"&gt;="&amp;$A369,'Urlaubsanträge'!$E$2:$E$201,"Genehmigt",'Urlaubsanträge'!$G$2:$G$201,Einstellungen!$D$2))</f>
        <v/>
      </c>
      <c r="F369" s="29">
        <f>IF($A369="","",COUNTIFS('Urlaubsanträge'!$B$2:$B$201,"&lt;&gt;",'Urlaubsanträge'!$C$2:$C$201,"&lt;="&amp;$A369,'Urlaubsanträge'!$D$2:$D$201,"&gt;="&amp;$A369,'Urlaubsanträge'!$E$2:$E$201,"Genehmigt",'Urlaubsanträge'!$G$2:$G$201,Einstellungen!$D$3))</f>
        <v/>
      </c>
      <c r="G369" s="29">
        <f>IF($A369="","",COUNTIFS('Urlaubsanträge'!$B$2:$B$201,"&lt;&gt;",'Urlaubsanträge'!$C$2:$C$201,"&lt;="&amp;$A369,'Urlaubsanträge'!$D$2:$D$201,"&gt;="&amp;$A369,'Urlaubsanträge'!$E$2:$E$201,"Genehmigt",'Urlaubsanträge'!$G$2:$G$201,Einstellungen!$D$4))</f>
        <v/>
      </c>
      <c r="H369" s="29">
        <f>IF($A369="","",COUNTIFS('Urlaubsanträge'!$B$2:$B$201,"&lt;&gt;",'Urlaubsanträge'!$C$2:$C$201,"&lt;="&amp;$A369,'Urlaubsanträge'!$D$2:$D$201,"&gt;="&amp;$A369,'Urlaubsanträge'!$E$2:$E$201,"Genehmigt",'Urlaubsanträge'!$G$2:$G$201,Einstellungen!$D$5))</f>
        <v/>
      </c>
      <c r="I369" s="18">
        <f>IF($A369="","",IF(OR(E369&gt;Einstellungen!$B$5,F369&gt;Einstellungen!$B$6,G369&gt;Einstellungen!$B$7,H369&gt;Einstellungen!$B$8),"Grenzwert überschritten",""))</f>
        <v/>
      </c>
    </row>
    <row r="370">
      <c r="A370" s="34">
        <f>IF(OR(Einstellungen!$B$2="",Einstellungen!$B$3=""),"",IF(ROW()-5&lt;=Einstellungen!$B$3-Einstellungen!$B$2+1,Einstellungen!$B$2+ROW()-6,""))</f>
        <v/>
      </c>
      <c r="B370" s="22">
        <f>IF(A370="","",CHOOSE(WEEKDAY(A370,2),"Montag","Dienstag","Mittwoch","Donnerstag","Freitag","Samstag","Sonntag"))</f>
        <v/>
      </c>
      <c r="C370" s="29">
        <f>IF($A370="","",COUNTIFS('Urlaubsanträge'!$B$2:$B$201,"&lt;&gt;",'Urlaubsanträge'!$C$2:$C$201,"&lt;="&amp;$A370,'Urlaubsanträge'!$D$2:$D$201,"&gt;="&amp;$A370,'Urlaubsanträge'!$E$2:$E$201,"Genehmigt"))</f>
        <v/>
      </c>
      <c r="D370" s="29">
        <f>IF($A370="","",COUNTIFS('Urlaubsanträge'!$B$2:$B$201,"&lt;&gt;",'Urlaubsanträge'!$C$2:$C$201,"&lt;="&amp;$A370,'Urlaubsanträge'!$D$2:$D$201,"&gt;="&amp;$A370,'Urlaubsanträge'!$E$2:$E$201,"Beantragt"))</f>
        <v/>
      </c>
      <c r="E370" s="29">
        <f>IF($A370="","",COUNTIFS('Urlaubsanträge'!$B$2:$B$201,"&lt;&gt;",'Urlaubsanträge'!$C$2:$C$201,"&lt;="&amp;$A370,'Urlaubsanträge'!$D$2:$D$201,"&gt;="&amp;$A370,'Urlaubsanträge'!$E$2:$E$201,"Genehmigt",'Urlaubsanträge'!$G$2:$G$201,Einstellungen!$D$2))</f>
        <v/>
      </c>
      <c r="F370" s="29">
        <f>IF($A370="","",COUNTIFS('Urlaubsanträge'!$B$2:$B$201,"&lt;&gt;",'Urlaubsanträge'!$C$2:$C$201,"&lt;="&amp;$A370,'Urlaubsanträge'!$D$2:$D$201,"&gt;="&amp;$A370,'Urlaubsanträge'!$E$2:$E$201,"Genehmigt",'Urlaubsanträge'!$G$2:$G$201,Einstellungen!$D$3))</f>
        <v/>
      </c>
      <c r="G370" s="29">
        <f>IF($A370="","",COUNTIFS('Urlaubsanträge'!$B$2:$B$201,"&lt;&gt;",'Urlaubsanträge'!$C$2:$C$201,"&lt;="&amp;$A370,'Urlaubsanträge'!$D$2:$D$201,"&gt;="&amp;$A370,'Urlaubsanträge'!$E$2:$E$201,"Genehmigt",'Urlaubsanträge'!$G$2:$G$201,Einstellungen!$D$4))</f>
        <v/>
      </c>
      <c r="H370" s="29">
        <f>IF($A370="","",COUNTIFS('Urlaubsanträge'!$B$2:$B$201,"&lt;&gt;",'Urlaubsanträge'!$C$2:$C$201,"&lt;="&amp;$A370,'Urlaubsanträge'!$D$2:$D$201,"&gt;="&amp;$A370,'Urlaubsanträge'!$E$2:$E$201,"Genehmigt",'Urlaubsanträge'!$G$2:$G$201,Einstellungen!$D$5))</f>
        <v/>
      </c>
      <c r="I370" s="18">
        <f>IF($A370="","",IF(OR(E370&gt;Einstellungen!$B$5,F370&gt;Einstellungen!$B$6,G370&gt;Einstellungen!$B$7,H370&gt;Einstellungen!$B$8),"Grenzwert überschritten",""))</f>
        <v/>
      </c>
    </row>
    <row r="371">
      <c r="A371" s="34">
        <f>IF(OR(Einstellungen!$B$2="",Einstellungen!$B$3=""),"",IF(ROW()-5&lt;=Einstellungen!$B$3-Einstellungen!$B$2+1,Einstellungen!$B$2+ROW()-6,""))</f>
        <v/>
      </c>
      <c r="B371" s="22">
        <f>IF(A371="","",CHOOSE(WEEKDAY(A371,2),"Montag","Dienstag","Mittwoch","Donnerstag","Freitag","Samstag","Sonntag"))</f>
        <v/>
      </c>
      <c r="C371" s="29">
        <f>IF($A371="","",COUNTIFS('Urlaubsanträge'!$B$2:$B$201,"&lt;&gt;",'Urlaubsanträge'!$C$2:$C$201,"&lt;="&amp;$A371,'Urlaubsanträge'!$D$2:$D$201,"&gt;="&amp;$A371,'Urlaubsanträge'!$E$2:$E$201,"Genehmigt"))</f>
        <v/>
      </c>
      <c r="D371" s="29">
        <f>IF($A371="","",COUNTIFS('Urlaubsanträge'!$B$2:$B$201,"&lt;&gt;",'Urlaubsanträge'!$C$2:$C$201,"&lt;="&amp;$A371,'Urlaubsanträge'!$D$2:$D$201,"&gt;="&amp;$A371,'Urlaubsanträge'!$E$2:$E$201,"Beantragt"))</f>
        <v/>
      </c>
      <c r="E371" s="29">
        <f>IF($A371="","",COUNTIFS('Urlaubsanträge'!$B$2:$B$201,"&lt;&gt;",'Urlaubsanträge'!$C$2:$C$201,"&lt;="&amp;$A371,'Urlaubsanträge'!$D$2:$D$201,"&gt;="&amp;$A371,'Urlaubsanträge'!$E$2:$E$201,"Genehmigt",'Urlaubsanträge'!$G$2:$G$201,Einstellungen!$D$2))</f>
        <v/>
      </c>
      <c r="F371" s="29">
        <f>IF($A371="","",COUNTIFS('Urlaubsanträge'!$B$2:$B$201,"&lt;&gt;",'Urlaubsanträge'!$C$2:$C$201,"&lt;="&amp;$A371,'Urlaubsanträge'!$D$2:$D$201,"&gt;="&amp;$A371,'Urlaubsanträge'!$E$2:$E$201,"Genehmigt",'Urlaubsanträge'!$G$2:$G$201,Einstellungen!$D$3))</f>
        <v/>
      </c>
      <c r="G371" s="29">
        <f>IF($A371="","",COUNTIFS('Urlaubsanträge'!$B$2:$B$201,"&lt;&gt;",'Urlaubsanträge'!$C$2:$C$201,"&lt;="&amp;$A371,'Urlaubsanträge'!$D$2:$D$201,"&gt;="&amp;$A371,'Urlaubsanträge'!$E$2:$E$201,"Genehmigt",'Urlaubsanträge'!$G$2:$G$201,Einstellungen!$D$4))</f>
        <v/>
      </c>
      <c r="H371" s="29">
        <f>IF($A371="","",COUNTIFS('Urlaubsanträge'!$B$2:$B$201,"&lt;&gt;",'Urlaubsanträge'!$C$2:$C$201,"&lt;="&amp;$A371,'Urlaubsanträge'!$D$2:$D$201,"&gt;="&amp;$A371,'Urlaubsanträge'!$E$2:$E$201,"Genehmigt",'Urlaubsanträge'!$G$2:$G$201,Einstellungen!$D$5))</f>
        <v/>
      </c>
      <c r="I371" s="18">
        <f>IF($A371="","",IF(OR(E371&gt;Einstellungen!$B$5,F371&gt;Einstellungen!$B$6,G371&gt;Einstellungen!$B$7,H371&gt;Einstellungen!$B$8),"Grenzwert überschritten",""))</f>
        <v/>
      </c>
    </row>
  </sheetData>
  <autoFilter ref="A5:I371"/>
  <mergeCells count="1">
    <mergeCell ref="A1:I1"/>
  </mergeCells>
  <conditionalFormatting sqref="I6:I371">
    <cfRule type="expression" priority="1" dxfId="1">
      <formula>AND($A6&lt;&gt;"",$I6&lt;&gt;"")</formula>
    </cfRule>
  </conditionalFormatting>
  <conditionalFormatting sqref="E6:E371">
    <cfRule type="expression" priority="2" dxfId="0">
      <formula>AND($A6&lt;&gt;"",E6&gt;Einstellungen!$B$5)</formula>
    </cfRule>
  </conditionalFormatting>
  <conditionalFormatting sqref="F6:F371">
    <cfRule type="expression" priority="3" dxfId="0">
      <formula>AND($A6&lt;&gt;"",F6&gt;Einstellungen!$B$6)</formula>
    </cfRule>
  </conditionalFormatting>
  <conditionalFormatting sqref="G6:G371">
    <cfRule type="expression" priority="4" dxfId="0">
      <formula>AND($A6&lt;&gt;"",G6&gt;Einstellungen!$B$7)</formula>
    </cfRule>
  </conditionalFormatting>
  <conditionalFormatting sqref="H6:H371">
    <cfRule type="expression" priority="5" dxfId="0">
      <formula>AND($A6&lt;&gt;"",H6&gt;Einstellungen!$B$8)</formula>
    </cfRule>
  </conditionalFormatting>
  <pageMargins left="0.3" right="0.3" top="0.5" bottom="0.5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Fiktive interne Planung</dc:creator>
  <dc:title xmlns:dc="http://purl.org/dc/elements/1.1/">Urlaubsplan Gastronomie</dc:title>
  <dc:description xmlns:dc="http://purl.org/dc/elements/1.1/">Interne Planungshilfe ohne Dienstplanung, Zeiterfassung, Lohnabrechnung oder rechtliche Anspruchsprüfung.</dc:description>
  <dc:subject xmlns:dc="http://purl.org/dc/elements/1.1/">Operative Urlaubskoordination eines fiktiven gastronomischen Betriebs</dc:subject>
  <dcterms:created xmlns:dcterms="http://purl.org/dc/terms/" xmlns:xsi="http://www.w3.org/2001/XMLSchema-instance" xsi:type="dcterms:W3CDTF">2026-09-08T22:24:03Z</dcterms:created>
  <dcterms:modified xmlns:dcterms="http://purl.org/dc/terms/" xmlns:xsi="http://www.w3.org/2001/XMLSchema-instance" xsi:type="dcterms:W3CDTF">2026-09-08T22:24:03Z</dcterms:modified>
</cp:coreProperties>
</file>