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Speisen" sheetId="2" state="visible" r:id="rId2"/>
    <sheet xmlns:r="http://schemas.openxmlformats.org/officeDocument/2006/relationships" name="Rezepturen" sheetId="3" state="visible" r:id="rId3"/>
    <sheet xmlns:r="http://schemas.openxmlformats.org/officeDocument/2006/relationships" name="Parameter" sheetId="4" state="visible" r:id="rId4"/>
    <sheet xmlns:r="http://schemas.openxmlformats.org/officeDocument/2006/relationships" name="Hinweise" sheetId="5" state="visible" r:id="rId5"/>
  </sheets>
  <definedNames>
    <definedName name="_xlnm._FilterDatabase" localSheetId="0" hidden="1">'Übersicht'!$A$3:$B$14</definedName>
    <definedName name="_xlnm._FilterDatabase" localSheetId="1" hidden="1">'Speisen'!$A$3:$O$103</definedName>
    <definedName name="_xlnm._FilterDatabase" localSheetId="2" hidden="1">'Rezepturen'!$A$3:$L$103</definedName>
    <definedName name="_xlnm._FilterDatabase" localSheetId="3" hidden="1">'Parameter'!$A$3:$D$15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#,##0.00 [$€-407]"/>
    <numFmt numFmtId="165" formatCode="DD.MM.YYYY"/>
    <numFmt numFmtId="166" formatCode="0.0%"/>
    <numFmt numFmtId="167" formatCode="0.000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5C6670"/>
      <sz val="10"/>
    </font>
    <font>
      <name val="Aptos"/>
      <b val="1"/>
      <color rgb="00FFFFFF"/>
      <sz val="11"/>
    </font>
    <font>
      <name val="Aptos"/>
      <b val="1"/>
      <color rgb="001F2933"/>
      <sz val="10"/>
    </font>
    <font>
      <name val="Aptos"/>
      <color rgb="001F2933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5F1E7"/>
      </patternFill>
    </fill>
    <fill>
      <patternFill patternType="solid">
        <fgColor rgb="00FFFFFF"/>
      </patternFill>
    </fill>
    <fill>
      <patternFill patternType="solid">
        <fgColor rgb="00A84F2A"/>
      </patternFill>
    </fill>
    <fill>
      <patternFill patternType="solid">
        <fgColor rgb="00FFF0AE"/>
      </patternFill>
    </fill>
  </fills>
  <borders count="2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/>
    </xf>
    <xf numFmtId="1" fontId="5" fillId="3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/>
    </xf>
    <xf numFmtId="1" fontId="5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center" vertical="center"/>
    </xf>
    <xf numFmtId="164" fontId="5" fillId="3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left" vertical="center"/>
    </xf>
    <xf numFmtId="165" fontId="5" fillId="6" borderId="1" applyAlignment="1" pivotButton="0" quotePrefix="0" xfId="0">
      <alignment horizontal="left" vertical="center"/>
    </xf>
    <xf numFmtId="1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center" vertical="center"/>
    </xf>
    <xf numFmtId="167" fontId="5" fillId="6" borderId="1" applyAlignment="1" pivotButton="0" quotePrefix="0" xfId="0">
      <alignment horizontal="right" vertical="center"/>
    </xf>
    <xf numFmtId="167" fontId="5" fillId="3" borderId="1" applyAlignment="1" pivotButton="0" quotePrefix="0" xfId="0">
      <alignment horizontal="right" vertical="center"/>
    </xf>
    <xf numFmtId="167" fontId="5" fillId="4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top" wrapText="1"/>
    </xf>
    <xf numFmtId="164" fontId="5" fillId="6" borderId="1" applyAlignment="1" pivotButton="0" quotePrefix="0" xfId="0">
      <alignment horizontal="left" vertical="center"/>
    </xf>
    <xf numFmtId="1" fontId="5" fillId="6" borderId="1" applyAlignment="1" pivotButton="0" quotePrefix="0" xfId="0">
      <alignment horizontal="left" vertical="center"/>
    </xf>
    <xf numFmtId="2" fontId="5" fillId="6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166" fontId="5" fillId="6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67" fontId="5" fillId="6" borderId="1" applyAlignment="1" pivotButton="0" quotePrefix="0" xfId="0">
      <alignment horizontal="right" vertical="center"/>
    </xf>
    <xf numFmtId="167" fontId="5" fillId="3" borderId="1" applyAlignment="1" pivotButton="0" quotePrefix="0" xfId="0">
      <alignment horizontal="right" vertical="center"/>
    </xf>
    <xf numFmtId="167" fontId="5" fillId="4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  <dxf>
      <font>
        <name val="Aptos"/>
        <b val="1"/>
        <color rgb="001F2933"/>
        <sz val="10"/>
      </font>
      <fill>
        <patternFill patternType="solid">
          <fgColor rgb="00F7DDD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Speisen je Kategorie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'Übersicht'!E3</f>
            </strRef>
          </tx>
          <spPr>
            <a:solidFill xmlns:a="http://schemas.openxmlformats.org/drawingml/2006/main">
              <a:srgbClr val="2F6B4F"/>
            </a:solidFill>
            <a:ln xmlns:a="http://schemas.openxmlformats.org/drawingml/2006/main">
              <a:solidFill>
                <a:srgbClr val="2F6B4F"/>
              </a:solidFill>
              <a:prstDash val="solid"/>
            </a:ln>
          </spPr>
          <cat>
            <numRef>
              <f>'Übersicht'!$D$4:$D$7</f>
            </numRef>
          </cat>
          <val>
            <numRef>
              <f>'Übersicht'!$E$4:$E$7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Anzahl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522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 fitToPage="1"/>
  </sheetPr>
  <dimension ref="A1:O16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" customWidth="1" min="3" max="3"/>
    <col width="20" customWidth="1" min="4" max="4"/>
    <col width="12" customWidth="1" min="5" max="5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 ht="30" customHeight="1">
      <c r="A1" s="1" t="inlineStr">
        <is>
          <t>Speisenkalkulation Gastronomie</t>
        </is>
      </c>
    </row>
    <row r="2" ht="22" customHeight="1">
      <c r="A2" s="2" t="inlineStr">
        <is>
          <t>Berechnete Kennzahlen und Warnungen aus den Detailblättern · Stand 08.09.2026</t>
        </is>
      </c>
    </row>
    <row r="3" ht="32" customHeight="1">
      <c r="A3" s="3" t="inlineStr">
        <is>
          <t>Kennzahl</t>
        </is>
      </c>
      <c r="B3" s="3" t="inlineStr">
        <is>
          <t>Wert</t>
        </is>
      </c>
      <c r="D3" s="4" t="inlineStr">
        <is>
          <t>Kategorie</t>
        </is>
      </c>
      <c r="E3" s="4" t="inlineStr">
        <is>
          <t>Anzahl</t>
        </is>
      </c>
    </row>
    <row r="4" ht="22" customHeight="1">
      <c r="A4" s="5" t="inlineStr">
        <is>
          <t>Erfasste Speisen</t>
        </is>
      </c>
      <c r="B4" s="6">
        <f>COUNTIF(Speisen!$C$4:$C$103,"&lt;&gt;")</f>
        <v/>
      </c>
      <c r="D4" s="7" t="inlineStr">
        <is>
          <t>Vorspeise</t>
        </is>
      </c>
      <c r="E4" s="8">
        <f>COUNTIF(Speisen!$D$4:$D$103,D4)</f>
        <v/>
      </c>
    </row>
    <row r="5" ht="22" customHeight="1">
      <c r="A5" s="9" t="inlineStr">
        <is>
          <t>Erfasste Rezepturpositionen</t>
        </is>
      </c>
      <c r="B5" s="10">
        <f>COUNTIF(Rezepturen!$B$4:$B$103,"&lt;&gt;")</f>
        <v/>
      </c>
      <c r="D5" s="11" t="inlineStr">
        <is>
          <t>Hauptgericht</t>
        </is>
      </c>
      <c r="E5" s="12">
        <f>COUNTIF(Speisen!$D$4:$D$103,D5)</f>
        <v/>
      </c>
    </row>
    <row r="6" ht="22" customHeight="1">
      <c r="A6" s="5" t="inlineStr">
        <is>
          <t>Wareneinsatz aller Rezepte</t>
        </is>
      </c>
      <c r="B6" s="13">
        <f>IF(B4=0,"",SUM(Speisen!$H$4:$H$103))</f>
        <v/>
      </c>
      <c r="D6" s="7" t="inlineStr">
        <is>
          <t>Beilage</t>
        </is>
      </c>
      <c r="E6" s="8">
        <f>COUNTIF(Speisen!$D$4:$D$103,D6)</f>
        <v/>
      </c>
    </row>
    <row r="7" ht="22" customHeight="1">
      <c r="A7" s="9" t="inlineStr">
        <is>
          <t>Ø Wareneinsatz je Portion</t>
        </is>
      </c>
      <c r="B7" s="14">
        <f>IFERROR(AVERAGEIF(Speisen!$I$4:$I$103,"&gt;0"),"")</f>
        <v/>
      </c>
      <c r="D7" s="11" t="inlineStr">
        <is>
          <t>Dessert</t>
        </is>
      </c>
      <c r="E7" s="12">
        <f>COUNTIF(Speisen!$D$4:$D$103,D7)</f>
        <v/>
      </c>
    </row>
    <row r="8" ht="22" customHeight="1">
      <c r="A8" s="5" t="inlineStr">
        <is>
          <t>Ø Zielpreis netto je Portion</t>
        </is>
      </c>
      <c r="B8" s="13">
        <f>IFERROR(AVERAGEIF(Speisen!$G$4:$G$103,"&gt;0"),"")</f>
        <v/>
      </c>
    </row>
    <row r="9" ht="22" customHeight="1">
      <c r="A9" s="9" t="inlineStr">
        <is>
          <t>Ø Deckungsbeitrag je Portion</t>
        </is>
      </c>
      <c r="B9" s="14">
        <f>IFERROR(AVERAGE(Speisen!$N$4:$N$103),"")</f>
        <v/>
      </c>
    </row>
    <row r="10" ht="22" customHeight="1">
      <c r="A10" s="5" t="inlineStr">
        <is>
          <t>Speisen mit Warnung</t>
        </is>
      </c>
      <c r="B10" s="6">
        <f>COUNTIFS(Speisen!$O$4:$O$103,"&lt;&gt;",Speisen!$O$4:$O$103,"&lt;&gt;OK")</f>
        <v/>
      </c>
    </row>
    <row r="11" ht="22" customHeight="1">
      <c r="A11" s="9" t="inlineStr">
        <is>
          <t>Rezepturpositionen mit Warnung</t>
        </is>
      </c>
      <c r="B11" s="10">
        <f>COUNTIFS(Rezepturen!$K$4:$K$103,"&lt;&gt;",Rezepturen!$K$4:$K$103,"&lt;&gt;OK")</f>
        <v/>
      </c>
    </row>
    <row r="12" ht="22" customHeight="1">
      <c r="A12" s="5" t="inlineStr">
        <is>
          <t>Kalkulationszeitraum von</t>
        </is>
      </c>
      <c r="B12" s="15">
        <f>IF(COUNT(Speisen!$B$4:$B$103)=0,"",MIN(Speisen!$B$4:$B$103))</f>
        <v/>
      </c>
    </row>
    <row r="13" ht="22" customHeight="1">
      <c r="A13" s="9" t="inlineStr">
        <is>
          <t>Kalkulationszeitraum bis</t>
        </is>
      </c>
      <c r="B13" s="16">
        <f>IF(COUNT(Speisen!$B$4:$B$103)=0,"",MAX(Speisen!$B$4:$B$103))</f>
        <v/>
      </c>
    </row>
    <row r="14" ht="22" customHeight="1">
      <c r="A14" s="5" t="inlineStr">
        <is>
          <t>Letzte Zutatenpreis-Aktualisierung</t>
        </is>
      </c>
      <c r="B14" s="15">
        <f>IF(COUNT(Rezepturen!$L$4:$L$103)=0,"",MAX(Rezepturen!$L$4:$L$103))</f>
        <v/>
      </c>
    </row>
    <row r="15"/>
    <row r="16" ht="22" customHeight="1">
      <c r="A16" s="5" t="inlineStr">
        <is>
          <t>Gesamthinweis</t>
        </is>
      </c>
      <c r="B16" s="17">
        <f>IF(B4=0,"Keine Speisen erfasst",IF(B10+B11&gt;0,"Warnungen in den Detailblättern prüfen","Keine Warnungen in vorbereiteten Zeilen"))</f>
        <v/>
      </c>
    </row>
  </sheetData>
  <autoFilter ref="A3:B14"/>
  <mergeCells count="1">
    <mergeCell ref="A1:O1"/>
  </mergeCells>
  <conditionalFormatting sqref="B16">
    <cfRule type="expression" priority="1" dxfId="0">
      <formula>OR($B$10&gt;0,$B$11&gt;0)</formula>
    </cfRule>
    <cfRule type="expression" priority="2" dxfId="1">
      <formula>AND($B$4&gt;0,$B$10=0,$B$11=0)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A84F2A"/>
    <outlinePr summaryBelow="1" summaryRight="1"/>
    <pageSetUpPr fitToPage="1"/>
  </sheetPr>
  <dimension ref="A1:O103"/>
  <sheetViews>
    <sheetView showGridLines="0" zoomScale="7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34" customWidth="1" min="3" max="3"/>
    <col width="18" customWidth="1" min="4" max="4"/>
    <col width="16" customWidth="1" min="5" max="5"/>
    <col width="20" customWidth="1" min="6" max="6"/>
    <col width="21" customWidth="1" min="7" max="7"/>
    <col width="19" customWidth="1" min="8" max="8"/>
    <col width="19" customWidth="1" min="9" max="9"/>
    <col width="19" customWidth="1" min="10" max="10"/>
    <col width="19" customWidth="1" min="11" max="11"/>
    <col width="19" customWidth="1" min="12" max="12"/>
    <col width="19" customWidth="1" min="13" max="13"/>
    <col width="19" customWidth="1" min="14" max="14"/>
    <col width="23" customWidth="1" min="15" max="15"/>
  </cols>
  <sheetData>
    <row r="1" ht="30" customHeight="1">
      <c r="A1" s="1" t="inlineStr">
        <is>
          <t>Speisen</t>
        </is>
      </c>
    </row>
    <row r="2" ht="22" customHeight="1">
      <c r="A2" s="2" t="inlineStr">
        <is>
          <t>Gelbe Zellen sind Eingaben; die Kalkulationsspalten werden für alle 100 vorbereiteten Zeilen berechnet.</t>
        </is>
      </c>
    </row>
    <row r="3" ht="32" customHeight="1">
      <c r="A3" s="3" t="inlineStr">
        <is>
          <t>Speisen-ID</t>
        </is>
      </c>
      <c r="B3" s="3" t="inlineStr">
        <is>
          <t>Kalkulationsdatum</t>
        </is>
      </c>
      <c r="C3" s="3" t="inlineStr">
        <is>
          <t>Speise</t>
        </is>
      </c>
      <c r="D3" s="3" t="inlineStr">
        <is>
          <t>Kategorie</t>
        </is>
      </c>
      <c r="E3" s="3" t="inlineStr">
        <is>
          <t>Portionen je Rezept</t>
        </is>
      </c>
      <c r="F3" s="3" t="inlineStr">
        <is>
          <t>Ziel-Wareneinsatzquote</t>
        </is>
      </c>
      <c r="G3" s="3" t="inlineStr">
        <is>
          <t>Zielpreis netto je Portion</t>
        </is>
      </c>
      <c r="H3" s="3" t="inlineStr">
        <is>
          <t>Wareneinsatz Rezept</t>
        </is>
      </c>
      <c r="I3" s="3" t="inlineStr">
        <is>
          <t>Wareneinsatz je Portion</t>
        </is>
      </c>
      <c r="J3" s="3" t="inlineStr">
        <is>
          <t>Kalkulationskosten je Portion</t>
        </is>
      </c>
      <c r="K3" s="3" t="inlineStr">
        <is>
          <t>Empfohlener Netto-Preis</t>
        </is>
      </c>
      <c r="L3" s="3" t="inlineStr">
        <is>
          <t>Preisabweichung</t>
        </is>
      </c>
      <c r="M3" s="3" t="inlineStr">
        <is>
          <t>Ist-Wareneinsatzquote</t>
        </is>
      </c>
      <c r="N3" s="3" t="inlineStr">
        <is>
          <t>Deckungsbeitrag je Portion</t>
        </is>
      </c>
      <c r="O3" s="3" t="inlineStr">
        <is>
          <t>Status</t>
        </is>
      </c>
    </row>
    <row r="4" ht="21" customHeight="1">
      <c r="A4" s="18" t="inlineStr">
        <is>
          <t>SP-001</t>
        </is>
      </c>
      <c r="B4" s="19" t="n">
        <v>46251</v>
      </c>
      <c r="C4" s="18" t="inlineStr">
        <is>
          <t>Fiktive Kürbiscreme</t>
        </is>
      </c>
      <c r="D4" s="18" t="inlineStr">
        <is>
          <t>Vorspeise</t>
        </is>
      </c>
      <c r="E4" s="20" t="n">
        <v>10</v>
      </c>
      <c r="F4" s="37" t="n">
        <v>0.25</v>
      </c>
      <c r="G4" s="22" t="n">
        <v>6.9</v>
      </c>
      <c r="H4" s="13">
        <f>IF(A4="","",IFERROR(SUMIF(Rezepturen!$A$4:$A$103,A4,Rezepturen!$J$4:$J$103),""))</f>
        <v/>
      </c>
      <c r="I4" s="13">
        <f>IF(OR(H4="",E4=""),"",IFERROR(H4/E4,""))</f>
        <v/>
      </c>
      <c r="J4" s="13">
        <f>IF(I4="","",I4*(1+Parameter!$B$4))</f>
        <v/>
      </c>
      <c r="K4" s="13">
        <f>IF(OR(I4="",F4=""),"",IFERROR(I4/F4,""))</f>
        <v/>
      </c>
      <c r="L4" s="13">
        <f>IF(OR(G4="",K4=""),"",G4-K4)</f>
        <v/>
      </c>
      <c r="M4" s="38">
        <f>IF(OR(I4="",G4=""),"",IFERROR(I4/G4,""))</f>
        <v/>
      </c>
      <c r="N4" s="13">
        <f>IF(OR(G4="",J4=""),"",G4-J4)</f>
        <v/>
      </c>
      <c r="O4" s="24">
        <f>IF(AND(A4="",C4=""),"",IF(OR(A4="",B4="",C4="",D4="",E4="",F4="",G4=""),"Eingabe fehlt",IF(COUNTIF($A$4:$A$103,A4)&gt;1,"Doppelte ID",IF(COUNTIF(Rezepturen!$A$4:$A$103,A4)=0,"Keine Zutaten",IF(H4&lt;=0,"Zutatenkosten prüfen",IF(OR(B4&lt;Parameter!$B$14,B4&gt;Parameter!$B$15),"Datum prüfen",IF(E4&gt;Parameter!$B$7,"Portionen prüfen",IF(OR(F4&lt;Parameter!$B$8,F4&gt;Parameter!$B$9),"Zielquote prüfen",IF(G4&gt;Parameter!$B$10,"Zielpreis prüfen",IF(L4&lt;-Parameter!$B$5,"Zielpreis zu niedrig",IF(M4&gt;F4,"Quote leicht über Ziel","OK")))))))))))</f>
        <v/>
      </c>
    </row>
    <row r="5" ht="21" customHeight="1">
      <c r="A5" s="18" t="inlineStr">
        <is>
          <t>SP-002</t>
        </is>
      </c>
      <c r="B5" s="19" t="n">
        <v>46254</v>
      </c>
      <c r="C5" s="18" t="inlineStr">
        <is>
          <t>Fiktives Pilzrisotto</t>
        </is>
      </c>
      <c r="D5" s="18" t="inlineStr">
        <is>
          <t>Hauptgericht</t>
        </is>
      </c>
      <c r="E5" s="20" t="n">
        <v>8</v>
      </c>
      <c r="F5" s="37" t="n">
        <v>0.28</v>
      </c>
      <c r="G5" s="22" t="n">
        <v>15.5</v>
      </c>
      <c r="H5" s="14">
        <f>IF(A5="","",IFERROR(SUMIF(Rezepturen!$A$4:$A$103,A5,Rezepturen!$J$4:$J$103),""))</f>
        <v/>
      </c>
      <c r="I5" s="14">
        <f>IF(OR(H5="",E5=""),"",IFERROR(H5/E5,""))</f>
        <v/>
      </c>
      <c r="J5" s="14">
        <f>IF(I5="","",I5*(1+Parameter!$B$4))</f>
        <v/>
      </c>
      <c r="K5" s="14">
        <f>IF(OR(I5="",F5=""),"",IFERROR(I5/F5,""))</f>
        <v/>
      </c>
      <c r="L5" s="14">
        <f>IF(OR(G5="",K5=""),"",G5-K5)</f>
        <v/>
      </c>
      <c r="M5" s="39">
        <f>IF(OR(I5="",G5=""),"",IFERROR(I5/G5,""))</f>
        <v/>
      </c>
      <c r="N5" s="14">
        <f>IF(OR(G5="",J5=""),"",G5-J5)</f>
        <v/>
      </c>
      <c r="O5" s="26">
        <f>IF(AND(A5="",C5=""),"",IF(OR(A5="",B5="",C5="",D5="",E5="",F5="",G5=""),"Eingabe fehlt",IF(COUNTIF($A$4:$A$103,A5)&gt;1,"Doppelte ID",IF(COUNTIF(Rezepturen!$A$4:$A$103,A5)=0,"Keine Zutaten",IF(H5&lt;=0,"Zutatenkosten prüfen",IF(OR(B5&lt;Parameter!$B$14,B5&gt;Parameter!$B$15),"Datum prüfen",IF(E5&gt;Parameter!$B$7,"Portionen prüfen",IF(OR(F5&lt;Parameter!$B$8,F5&gt;Parameter!$B$9),"Zielquote prüfen",IF(G5&gt;Parameter!$B$10,"Zielpreis prüfen",IF(L5&lt;-Parameter!$B$5,"Zielpreis zu niedrig",IF(M5&gt;F5,"Quote leicht über Ziel","OK")))))))))))</f>
        <v/>
      </c>
    </row>
    <row r="6" ht="21" customHeight="1">
      <c r="A6" s="18" t="inlineStr">
        <is>
          <t>SP-003</t>
        </is>
      </c>
      <c r="B6" s="19" t="n">
        <v>46256</v>
      </c>
      <c r="C6" s="18" t="inlineStr">
        <is>
          <t>Fiktives Linsenragout – Prüffall</t>
        </is>
      </c>
      <c r="D6" s="18" t="inlineStr">
        <is>
          <t>Hauptgericht</t>
        </is>
      </c>
      <c r="E6" s="20" t="n">
        <v>12</v>
      </c>
      <c r="F6" s="37" t="n">
        <v>0.27</v>
      </c>
      <c r="G6" s="22" t="n">
        <v>1.2</v>
      </c>
      <c r="H6" s="13">
        <f>IF(A6="","",IFERROR(SUMIF(Rezepturen!$A$4:$A$103,A6,Rezepturen!$J$4:$J$103),""))</f>
        <v/>
      </c>
      <c r="I6" s="13">
        <f>IF(OR(H6="",E6=""),"",IFERROR(H6/E6,""))</f>
        <v/>
      </c>
      <c r="J6" s="13">
        <f>IF(I6="","",I6*(1+Parameter!$B$4))</f>
        <v/>
      </c>
      <c r="K6" s="13">
        <f>IF(OR(I6="",F6=""),"",IFERROR(I6/F6,""))</f>
        <v/>
      </c>
      <c r="L6" s="13">
        <f>IF(OR(G6="",K6=""),"",G6-K6)</f>
        <v/>
      </c>
      <c r="M6" s="38">
        <f>IF(OR(I6="",G6=""),"",IFERROR(I6/G6,""))</f>
        <v/>
      </c>
      <c r="N6" s="13">
        <f>IF(OR(G6="",J6=""),"",G6-J6)</f>
        <v/>
      </c>
      <c r="O6" s="24">
        <f>IF(AND(A6="",C6=""),"",IF(OR(A6="",B6="",C6="",D6="",E6="",F6="",G6=""),"Eingabe fehlt",IF(COUNTIF($A$4:$A$103,A6)&gt;1,"Doppelte ID",IF(COUNTIF(Rezepturen!$A$4:$A$103,A6)=0,"Keine Zutaten",IF(H6&lt;=0,"Zutatenkosten prüfen",IF(OR(B6&lt;Parameter!$B$14,B6&gt;Parameter!$B$15),"Datum prüfen",IF(E6&gt;Parameter!$B$7,"Portionen prüfen",IF(OR(F6&lt;Parameter!$B$8,F6&gt;Parameter!$B$9),"Zielquote prüfen",IF(G6&gt;Parameter!$B$10,"Zielpreis prüfen",IF(L6&lt;-Parameter!$B$5,"Zielpreis zu niedrig",IF(M6&gt;F6,"Quote leicht über Ziel","OK")))))))))))</f>
        <v/>
      </c>
    </row>
    <row r="7" ht="21" customHeight="1">
      <c r="A7" s="18" t="inlineStr">
        <is>
          <t>SP-004</t>
        </is>
      </c>
      <c r="B7" s="19" t="n">
        <v>46259</v>
      </c>
      <c r="C7" s="18" t="inlineStr">
        <is>
          <t>Fiktive Kräuterpasta</t>
        </is>
      </c>
      <c r="D7" s="18" t="inlineStr">
        <is>
          <t>Hauptgericht</t>
        </is>
      </c>
      <c r="E7" s="20" t="n">
        <v>10</v>
      </c>
      <c r="F7" s="37" t="n">
        <v>0.26</v>
      </c>
      <c r="G7" s="22" t="n">
        <v>12.9</v>
      </c>
      <c r="H7" s="14">
        <f>IF(A7="","",IFERROR(SUMIF(Rezepturen!$A$4:$A$103,A7,Rezepturen!$J$4:$J$103),""))</f>
        <v/>
      </c>
      <c r="I7" s="14">
        <f>IF(OR(H7="",E7=""),"",IFERROR(H7/E7,""))</f>
        <v/>
      </c>
      <c r="J7" s="14">
        <f>IF(I7="","",I7*(1+Parameter!$B$4))</f>
        <v/>
      </c>
      <c r="K7" s="14">
        <f>IF(OR(I7="",F7=""),"",IFERROR(I7/F7,""))</f>
        <v/>
      </c>
      <c r="L7" s="14">
        <f>IF(OR(G7="",K7=""),"",G7-K7)</f>
        <v/>
      </c>
      <c r="M7" s="39">
        <f>IF(OR(I7="",G7=""),"",IFERROR(I7/G7,""))</f>
        <v/>
      </c>
      <c r="N7" s="14">
        <f>IF(OR(G7="",J7=""),"",G7-J7)</f>
        <v/>
      </c>
      <c r="O7" s="26">
        <f>IF(AND(A7="",C7=""),"",IF(OR(A7="",B7="",C7="",D7="",E7="",F7="",G7=""),"Eingabe fehlt",IF(COUNTIF($A$4:$A$103,A7)&gt;1,"Doppelte ID",IF(COUNTIF(Rezepturen!$A$4:$A$103,A7)=0,"Keine Zutaten",IF(H7&lt;=0,"Zutatenkosten prüfen",IF(OR(B7&lt;Parameter!$B$14,B7&gt;Parameter!$B$15),"Datum prüfen",IF(E7&gt;Parameter!$B$7,"Portionen prüfen",IF(OR(F7&lt;Parameter!$B$8,F7&gt;Parameter!$B$9),"Zielquote prüfen",IF(G7&gt;Parameter!$B$10,"Zielpreis prüfen",IF(L7&lt;-Parameter!$B$5,"Zielpreis zu niedrig",IF(M7&gt;F7,"Quote leicht über Ziel","OK")))))))))))</f>
        <v/>
      </c>
    </row>
    <row r="8" ht="21" customHeight="1">
      <c r="A8" s="18" t="inlineStr">
        <is>
          <t>SP-005</t>
        </is>
      </c>
      <c r="B8" s="19" t="n">
        <v>46262</v>
      </c>
      <c r="C8" s="18" t="inlineStr">
        <is>
          <t>Fiktives Ofengemüse</t>
        </is>
      </c>
      <c r="D8" s="18" t="inlineStr">
        <is>
          <t>Beilage</t>
        </is>
      </c>
      <c r="E8" s="20" t="n">
        <v>10</v>
      </c>
      <c r="F8" s="37" t="n">
        <v>0.23</v>
      </c>
      <c r="G8" s="22" t="n">
        <v>5.2</v>
      </c>
      <c r="H8" s="13">
        <f>IF(A8="","",IFERROR(SUMIF(Rezepturen!$A$4:$A$103,A8,Rezepturen!$J$4:$J$103),""))</f>
        <v/>
      </c>
      <c r="I8" s="13">
        <f>IF(OR(H8="",E8=""),"",IFERROR(H8/E8,""))</f>
        <v/>
      </c>
      <c r="J8" s="13">
        <f>IF(I8="","",I8*(1+Parameter!$B$4))</f>
        <v/>
      </c>
      <c r="K8" s="13">
        <f>IF(OR(I8="",F8=""),"",IFERROR(I8/F8,""))</f>
        <v/>
      </c>
      <c r="L8" s="13">
        <f>IF(OR(G8="",K8=""),"",G8-K8)</f>
        <v/>
      </c>
      <c r="M8" s="38">
        <f>IF(OR(I8="",G8=""),"",IFERROR(I8/G8,""))</f>
        <v/>
      </c>
      <c r="N8" s="13">
        <f>IF(OR(G8="",J8=""),"",G8-J8)</f>
        <v/>
      </c>
      <c r="O8" s="24">
        <f>IF(AND(A8="",C8=""),"",IF(OR(A8="",B8="",C8="",D8="",E8="",F8="",G8=""),"Eingabe fehlt",IF(COUNTIF($A$4:$A$103,A8)&gt;1,"Doppelte ID",IF(COUNTIF(Rezepturen!$A$4:$A$103,A8)=0,"Keine Zutaten",IF(H8&lt;=0,"Zutatenkosten prüfen",IF(OR(B8&lt;Parameter!$B$14,B8&gt;Parameter!$B$15),"Datum prüfen",IF(E8&gt;Parameter!$B$7,"Portionen prüfen",IF(OR(F8&lt;Parameter!$B$8,F8&gt;Parameter!$B$9),"Zielquote prüfen",IF(G8&gt;Parameter!$B$10,"Zielpreis prüfen",IF(L8&lt;-Parameter!$B$5,"Zielpreis zu niedrig",IF(M8&gt;F8,"Quote leicht über Ziel","OK")))))))))))</f>
        <v/>
      </c>
    </row>
    <row r="9" ht="21" customHeight="1">
      <c r="A9" s="18" t="inlineStr">
        <is>
          <t>SP-006</t>
        </is>
      </c>
      <c r="B9" s="19" t="n">
        <v>46264</v>
      </c>
      <c r="C9" s="18" t="inlineStr">
        <is>
          <t>Fiktive Apfelküchlein</t>
        </is>
      </c>
      <c r="D9" s="18" t="inlineStr">
        <is>
          <t>Dessert</t>
        </is>
      </c>
      <c r="E9" s="20" t="n">
        <v>12</v>
      </c>
      <c r="F9" s="37" t="n">
        <v>0.24</v>
      </c>
      <c r="G9" s="22" t="n">
        <v>6.8</v>
      </c>
      <c r="H9" s="14">
        <f>IF(A9="","",IFERROR(SUMIF(Rezepturen!$A$4:$A$103,A9,Rezepturen!$J$4:$J$103),""))</f>
        <v/>
      </c>
      <c r="I9" s="14">
        <f>IF(OR(H9="",E9=""),"",IFERROR(H9/E9,""))</f>
        <v/>
      </c>
      <c r="J9" s="14">
        <f>IF(I9="","",I9*(1+Parameter!$B$4))</f>
        <v/>
      </c>
      <c r="K9" s="14">
        <f>IF(OR(I9="",F9=""),"",IFERROR(I9/F9,""))</f>
        <v/>
      </c>
      <c r="L9" s="14">
        <f>IF(OR(G9="",K9=""),"",G9-K9)</f>
        <v/>
      </c>
      <c r="M9" s="39">
        <f>IF(OR(I9="",G9=""),"",IFERROR(I9/G9,""))</f>
        <v/>
      </c>
      <c r="N9" s="14">
        <f>IF(OR(G9="",J9=""),"",G9-J9)</f>
        <v/>
      </c>
      <c r="O9" s="26">
        <f>IF(AND(A9="",C9=""),"",IF(OR(A9="",B9="",C9="",D9="",E9="",F9="",G9=""),"Eingabe fehlt",IF(COUNTIF($A$4:$A$103,A9)&gt;1,"Doppelte ID",IF(COUNTIF(Rezepturen!$A$4:$A$103,A9)=0,"Keine Zutaten",IF(H9&lt;=0,"Zutatenkosten prüfen",IF(OR(B9&lt;Parameter!$B$14,B9&gt;Parameter!$B$15),"Datum prüfen",IF(E9&gt;Parameter!$B$7,"Portionen prüfen",IF(OR(F9&lt;Parameter!$B$8,F9&gt;Parameter!$B$9),"Zielquote prüfen",IF(G9&gt;Parameter!$B$10,"Zielpreis prüfen",IF(L9&lt;-Parameter!$B$5,"Zielpreis zu niedrig",IF(M9&gt;F9,"Quote leicht über Ziel","OK")))))))))))</f>
        <v/>
      </c>
    </row>
    <row r="10" ht="21" customHeight="1">
      <c r="A10" s="18" t="inlineStr">
        <is>
          <t>SP-007</t>
        </is>
      </c>
      <c r="B10" s="19" t="n">
        <v>46267</v>
      </c>
      <c r="C10" s="18" t="inlineStr">
        <is>
          <t>Fiktive Kartoffelrösti</t>
        </is>
      </c>
      <c r="D10" s="18" t="inlineStr">
        <is>
          <t>Beilage</t>
        </is>
      </c>
      <c r="E10" s="20" t="n">
        <v>10</v>
      </c>
      <c r="F10" s="37" t="n">
        <v>0.22</v>
      </c>
      <c r="G10" s="22" t="n">
        <v>5.9</v>
      </c>
      <c r="H10" s="13">
        <f>IF(A10="","",IFERROR(SUMIF(Rezepturen!$A$4:$A$103,A10,Rezepturen!$J$4:$J$103),""))</f>
        <v/>
      </c>
      <c r="I10" s="13">
        <f>IF(OR(H10="",E10=""),"",IFERROR(H10/E10,""))</f>
        <v/>
      </c>
      <c r="J10" s="13">
        <f>IF(I10="","",I10*(1+Parameter!$B$4))</f>
        <v/>
      </c>
      <c r="K10" s="13">
        <f>IF(OR(I10="",F10=""),"",IFERROR(I10/F10,""))</f>
        <v/>
      </c>
      <c r="L10" s="13">
        <f>IF(OR(G10="",K10=""),"",G10-K10)</f>
        <v/>
      </c>
      <c r="M10" s="38">
        <f>IF(OR(I10="",G10=""),"",IFERROR(I10/G10,""))</f>
        <v/>
      </c>
      <c r="N10" s="13">
        <f>IF(OR(G10="",J10=""),"",G10-J10)</f>
        <v/>
      </c>
      <c r="O10" s="24">
        <f>IF(AND(A10="",C10=""),"",IF(OR(A10="",B10="",C10="",D10="",E10="",F10="",G10=""),"Eingabe fehlt",IF(COUNTIF($A$4:$A$103,A10)&gt;1,"Doppelte ID",IF(COUNTIF(Rezepturen!$A$4:$A$103,A10)=0,"Keine Zutaten",IF(H10&lt;=0,"Zutatenkosten prüfen",IF(OR(B10&lt;Parameter!$B$14,B10&gt;Parameter!$B$15),"Datum prüfen",IF(E10&gt;Parameter!$B$7,"Portionen prüfen",IF(OR(F10&lt;Parameter!$B$8,F10&gt;Parameter!$B$9),"Zielquote prüfen",IF(G10&gt;Parameter!$B$10,"Zielpreis prüfen",IF(L10&lt;-Parameter!$B$5,"Zielpreis zu niedrig",IF(M10&gt;F10,"Quote leicht über Ziel","OK")))))))))))</f>
        <v/>
      </c>
    </row>
    <row r="11" ht="21" customHeight="1">
      <c r="A11" s="18" t="inlineStr">
        <is>
          <t>SP-008</t>
        </is>
      </c>
      <c r="B11" s="19" t="n">
        <v>46270</v>
      </c>
      <c r="C11" s="18" t="inlineStr">
        <is>
          <t>Fiktiver Schokopudding</t>
        </is>
      </c>
      <c r="D11" s="18" t="inlineStr">
        <is>
          <t>Dessert</t>
        </is>
      </c>
      <c r="E11" s="20" t="n">
        <v>10</v>
      </c>
      <c r="F11" s="37" t="n">
        <v>0.25</v>
      </c>
      <c r="G11" s="22" t="n">
        <v>6.5</v>
      </c>
      <c r="H11" s="14">
        <f>IF(A11="","",IFERROR(SUMIF(Rezepturen!$A$4:$A$103,A11,Rezepturen!$J$4:$J$103),""))</f>
        <v/>
      </c>
      <c r="I11" s="14">
        <f>IF(OR(H11="",E11=""),"",IFERROR(H11/E11,""))</f>
        <v/>
      </c>
      <c r="J11" s="14">
        <f>IF(I11="","",I11*(1+Parameter!$B$4))</f>
        <v/>
      </c>
      <c r="K11" s="14">
        <f>IF(OR(I11="",F11=""),"",IFERROR(I11/F11,""))</f>
        <v/>
      </c>
      <c r="L11" s="14">
        <f>IF(OR(G11="",K11=""),"",G11-K11)</f>
        <v/>
      </c>
      <c r="M11" s="39">
        <f>IF(OR(I11="",G11=""),"",IFERROR(I11/G11,""))</f>
        <v/>
      </c>
      <c r="N11" s="14">
        <f>IF(OR(G11="",J11=""),"",G11-J11)</f>
        <v/>
      </c>
      <c r="O11" s="26">
        <f>IF(AND(A11="",C11=""),"",IF(OR(A11="",B11="",C11="",D11="",E11="",F11="",G11=""),"Eingabe fehlt",IF(COUNTIF($A$4:$A$103,A11)&gt;1,"Doppelte ID",IF(COUNTIF(Rezepturen!$A$4:$A$103,A11)=0,"Keine Zutaten",IF(H11&lt;=0,"Zutatenkosten prüfen",IF(OR(B11&lt;Parameter!$B$14,B11&gt;Parameter!$B$15),"Datum prüfen",IF(E11&gt;Parameter!$B$7,"Portionen prüfen",IF(OR(F11&lt;Parameter!$B$8,F11&gt;Parameter!$B$9),"Zielquote prüfen",IF(G11&gt;Parameter!$B$10,"Zielpreis prüfen",IF(L11&lt;-Parameter!$B$5,"Zielpreis zu niedrig",IF(M11&gt;F11,"Quote leicht über Ziel","OK")))))))))))</f>
        <v/>
      </c>
    </row>
    <row r="12" ht="21" customHeight="1">
      <c r="A12" s="18" t="n"/>
      <c r="B12" s="19" t="n"/>
      <c r="C12" s="18" t="n"/>
      <c r="D12" s="18" t="n"/>
      <c r="E12" s="20" t="n"/>
      <c r="F12" s="37" t="n"/>
      <c r="G12" s="22" t="n"/>
      <c r="H12" s="13">
        <f>IF(A12="","",IFERROR(SUMIF(Rezepturen!$A$4:$A$103,A12,Rezepturen!$J$4:$J$103),""))</f>
        <v/>
      </c>
      <c r="I12" s="13">
        <f>IF(OR(H12="",E12=""),"",IFERROR(H12/E12,""))</f>
        <v/>
      </c>
      <c r="J12" s="13">
        <f>IF(I12="","",I12*(1+Parameter!$B$4))</f>
        <v/>
      </c>
      <c r="K12" s="13">
        <f>IF(OR(I12="",F12=""),"",IFERROR(I12/F12,""))</f>
        <v/>
      </c>
      <c r="L12" s="13">
        <f>IF(OR(G12="",K12=""),"",G12-K12)</f>
        <v/>
      </c>
      <c r="M12" s="38">
        <f>IF(OR(I12="",G12=""),"",IFERROR(I12/G12,""))</f>
        <v/>
      </c>
      <c r="N12" s="13">
        <f>IF(OR(G12="",J12=""),"",G12-J12)</f>
        <v/>
      </c>
      <c r="O12" s="24">
        <f>IF(AND(A12="",C12=""),"",IF(OR(A12="",B12="",C12="",D12="",E12="",F12="",G12=""),"Eingabe fehlt",IF(COUNTIF($A$4:$A$103,A12)&gt;1,"Doppelte ID",IF(COUNTIF(Rezepturen!$A$4:$A$103,A12)=0,"Keine Zutaten",IF(H12&lt;=0,"Zutatenkosten prüfen",IF(OR(B12&lt;Parameter!$B$14,B12&gt;Parameter!$B$15),"Datum prüfen",IF(E12&gt;Parameter!$B$7,"Portionen prüfen",IF(OR(F12&lt;Parameter!$B$8,F12&gt;Parameter!$B$9),"Zielquote prüfen",IF(G12&gt;Parameter!$B$10,"Zielpreis prüfen",IF(L12&lt;-Parameter!$B$5,"Zielpreis zu niedrig",IF(M12&gt;F12,"Quote leicht über Ziel","OK")))))))))))</f>
        <v/>
      </c>
    </row>
    <row r="13" ht="21" customHeight="1">
      <c r="A13" s="18" t="n"/>
      <c r="B13" s="19" t="n"/>
      <c r="C13" s="18" t="n"/>
      <c r="D13" s="18" t="n"/>
      <c r="E13" s="20" t="n"/>
      <c r="F13" s="37" t="n"/>
      <c r="G13" s="22" t="n"/>
      <c r="H13" s="14">
        <f>IF(A13="","",IFERROR(SUMIF(Rezepturen!$A$4:$A$103,A13,Rezepturen!$J$4:$J$103),""))</f>
        <v/>
      </c>
      <c r="I13" s="14">
        <f>IF(OR(H13="",E13=""),"",IFERROR(H13/E13,""))</f>
        <v/>
      </c>
      <c r="J13" s="14">
        <f>IF(I13="","",I13*(1+Parameter!$B$4))</f>
        <v/>
      </c>
      <c r="K13" s="14">
        <f>IF(OR(I13="",F13=""),"",IFERROR(I13/F13,""))</f>
        <v/>
      </c>
      <c r="L13" s="14">
        <f>IF(OR(G13="",K13=""),"",G13-K13)</f>
        <v/>
      </c>
      <c r="M13" s="39">
        <f>IF(OR(I13="",G13=""),"",IFERROR(I13/G13,""))</f>
        <v/>
      </c>
      <c r="N13" s="14">
        <f>IF(OR(G13="",J13=""),"",G13-J13)</f>
        <v/>
      </c>
      <c r="O13" s="26">
        <f>IF(AND(A13="",C13=""),"",IF(OR(A13="",B13="",C13="",D13="",E13="",F13="",G13=""),"Eingabe fehlt",IF(COUNTIF($A$4:$A$103,A13)&gt;1,"Doppelte ID",IF(COUNTIF(Rezepturen!$A$4:$A$103,A13)=0,"Keine Zutaten",IF(H13&lt;=0,"Zutatenkosten prüfen",IF(OR(B13&lt;Parameter!$B$14,B13&gt;Parameter!$B$15),"Datum prüfen",IF(E13&gt;Parameter!$B$7,"Portionen prüfen",IF(OR(F13&lt;Parameter!$B$8,F13&gt;Parameter!$B$9),"Zielquote prüfen",IF(G13&gt;Parameter!$B$10,"Zielpreis prüfen",IF(L13&lt;-Parameter!$B$5,"Zielpreis zu niedrig",IF(M13&gt;F13,"Quote leicht über Ziel","OK")))))))))))</f>
        <v/>
      </c>
    </row>
    <row r="14" ht="21" customHeight="1">
      <c r="A14" s="18" t="n"/>
      <c r="B14" s="19" t="n"/>
      <c r="C14" s="18" t="n"/>
      <c r="D14" s="18" t="n"/>
      <c r="E14" s="20" t="n"/>
      <c r="F14" s="37" t="n"/>
      <c r="G14" s="22" t="n"/>
      <c r="H14" s="13">
        <f>IF(A14="","",IFERROR(SUMIF(Rezepturen!$A$4:$A$103,A14,Rezepturen!$J$4:$J$103),""))</f>
        <v/>
      </c>
      <c r="I14" s="13">
        <f>IF(OR(H14="",E14=""),"",IFERROR(H14/E14,""))</f>
        <v/>
      </c>
      <c r="J14" s="13">
        <f>IF(I14="","",I14*(1+Parameter!$B$4))</f>
        <v/>
      </c>
      <c r="K14" s="13">
        <f>IF(OR(I14="",F14=""),"",IFERROR(I14/F14,""))</f>
        <v/>
      </c>
      <c r="L14" s="13">
        <f>IF(OR(G14="",K14=""),"",G14-K14)</f>
        <v/>
      </c>
      <c r="M14" s="38">
        <f>IF(OR(I14="",G14=""),"",IFERROR(I14/G14,""))</f>
        <v/>
      </c>
      <c r="N14" s="13">
        <f>IF(OR(G14="",J14=""),"",G14-J14)</f>
        <v/>
      </c>
      <c r="O14" s="24">
        <f>IF(AND(A14="",C14=""),"",IF(OR(A14="",B14="",C14="",D14="",E14="",F14="",G14=""),"Eingabe fehlt",IF(COUNTIF($A$4:$A$103,A14)&gt;1,"Doppelte ID",IF(COUNTIF(Rezepturen!$A$4:$A$103,A14)=0,"Keine Zutaten",IF(H14&lt;=0,"Zutatenkosten prüfen",IF(OR(B14&lt;Parameter!$B$14,B14&gt;Parameter!$B$15),"Datum prüfen",IF(E14&gt;Parameter!$B$7,"Portionen prüfen",IF(OR(F14&lt;Parameter!$B$8,F14&gt;Parameter!$B$9),"Zielquote prüfen",IF(G14&gt;Parameter!$B$10,"Zielpreis prüfen",IF(L14&lt;-Parameter!$B$5,"Zielpreis zu niedrig",IF(M14&gt;F14,"Quote leicht über Ziel","OK")))))))))))</f>
        <v/>
      </c>
    </row>
    <row r="15" ht="21" customHeight="1">
      <c r="A15" s="18" t="n"/>
      <c r="B15" s="19" t="n"/>
      <c r="C15" s="18" t="n"/>
      <c r="D15" s="18" t="n"/>
      <c r="E15" s="20" t="n"/>
      <c r="F15" s="37" t="n"/>
      <c r="G15" s="22" t="n"/>
      <c r="H15" s="14">
        <f>IF(A15="","",IFERROR(SUMIF(Rezepturen!$A$4:$A$103,A15,Rezepturen!$J$4:$J$103),""))</f>
        <v/>
      </c>
      <c r="I15" s="14">
        <f>IF(OR(H15="",E15=""),"",IFERROR(H15/E15,""))</f>
        <v/>
      </c>
      <c r="J15" s="14">
        <f>IF(I15="","",I15*(1+Parameter!$B$4))</f>
        <v/>
      </c>
      <c r="K15" s="14">
        <f>IF(OR(I15="",F15=""),"",IFERROR(I15/F15,""))</f>
        <v/>
      </c>
      <c r="L15" s="14">
        <f>IF(OR(G15="",K15=""),"",G15-K15)</f>
        <v/>
      </c>
      <c r="M15" s="39">
        <f>IF(OR(I15="",G15=""),"",IFERROR(I15/G15,""))</f>
        <v/>
      </c>
      <c r="N15" s="14">
        <f>IF(OR(G15="",J15=""),"",G15-J15)</f>
        <v/>
      </c>
      <c r="O15" s="26">
        <f>IF(AND(A15="",C15=""),"",IF(OR(A15="",B15="",C15="",D15="",E15="",F15="",G15=""),"Eingabe fehlt",IF(COUNTIF($A$4:$A$103,A15)&gt;1,"Doppelte ID",IF(COUNTIF(Rezepturen!$A$4:$A$103,A15)=0,"Keine Zutaten",IF(H15&lt;=0,"Zutatenkosten prüfen",IF(OR(B15&lt;Parameter!$B$14,B15&gt;Parameter!$B$15),"Datum prüfen",IF(E15&gt;Parameter!$B$7,"Portionen prüfen",IF(OR(F15&lt;Parameter!$B$8,F15&gt;Parameter!$B$9),"Zielquote prüfen",IF(G15&gt;Parameter!$B$10,"Zielpreis prüfen",IF(L15&lt;-Parameter!$B$5,"Zielpreis zu niedrig",IF(M15&gt;F15,"Quote leicht über Ziel","OK")))))))))))</f>
        <v/>
      </c>
    </row>
    <row r="16" ht="21" customHeight="1">
      <c r="A16" s="18" t="n"/>
      <c r="B16" s="19" t="n"/>
      <c r="C16" s="18" t="n"/>
      <c r="D16" s="18" t="n"/>
      <c r="E16" s="20" t="n"/>
      <c r="F16" s="37" t="n"/>
      <c r="G16" s="22" t="n"/>
      <c r="H16" s="13">
        <f>IF(A16="","",IFERROR(SUMIF(Rezepturen!$A$4:$A$103,A16,Rezepturen!$J$4:$J$103),""))</f>
        <v/>
      </c>
      <c r="I16" s="13">
        <f>IF(OR(H16="",E16=""),"",IFERROR(H16/E16,""))</f>
        <v/>
      </c>
      <c r="J16" s="13">
        <f>IF(I16="","",I16*(1+Parameter!$B$4))</f>
        <v/>
      </c>
      <c r="K16" s="13">
        <f>IF(OR(I16="",F16=""),"",IFERROR(I16/F16,""))</f>
        <v/>
      </c>
      <c r="L16" s="13">
        <f>IF(OR(G16="",K16=""),"",G16-K16)</f>
        <v/>
      </c>
      <c r="M16" s="38">
        <f>IF(OR(I16="",G16=""),"",IFERROR(I16/G16,""))</f>
        <v/>
      </c>
      <c r="N16" s="13">
        <f>IF(OR(G16="",J16=""),"",G16-J16)</f>
        <v/>
      </c>
      <c r="O16" s="24">
        <f>IF(AND(A16="",C16=""),"",IF(OR(A16="",B16="",C16="",D16="",E16="",F16="",G16=""),"Eingabe fehlt",IF(COUNTIF($A$4:$A$103,A16)&gt;1,"Doppelte ID",IF(COUNTIF(Rezepturen!$A$4:$A$103,A16)=0,"Keine Zutaten",IF(H16&lt;=0,"Zutatenkosten prüfen",IF(OR(B16&lt;Parameter!$B$14,B16&gt;Parameter!$B$15),"Datum prüfen",IF(E16&gt;Parameter!$B$7,"Portionen prüfen",IF(OR(F16&lt;Parameter!$B$8,F16&gt;Parameter!$B$9),"Zielquote prüfen",IF(G16&gt;Parameter!$B$10,"Zielpreis prüfen",IF(L16&lt;-Parameter!$B$5,"Zielpreis zu niedrig",IF(M16&gt;F16,"Quote leicht über Ziel","OK")))))))))))</f>
        <v/>
      </c>
    </row>
    <row r="17" ht="21" customHeight="1">
      <c r="A17" s="18" t="n"/>
      <c r="B17" s="19" t="n"/>
      <c r="C17" s="18" t="n"/>
      <c r="D17" s="18" t="n"/>
      <c r="E17" s="20" t="n"/>
      <c r="F17" s="37" t="n"/>
      <c r="G17" s="22" t="n"/>
      <c r="H17" s="14">
        <f>IF(A17="","",IFERROR(SUMIF(Rezepturen!$A$4:$A$103,A17,Rezepturen!$J$4:$J$103),""))</f>
        <v/>
      </c>
      <c r="I17" s="14">
        <f>IF(OR(H17="",E17=""),"",IFERROR(H17/E17,""))</f>
        <v/>
      </c>
      <c r="J17" s="14">
        <f>IF(I17="","",I17*(1+Parameter!$B$4))</f>
        <v/>
      </c>
      <c r="K17" s="14">
        <f>IF(OR(I17="",F17=""),"",IFERROR(I17/F17,""))</f>
        <v/>
      </c>
      <c r="L17" s="14">
        <f>IF(OR(G17="",K17=""),"",G17-K17)</f>
        <v/>
      </c>
      <c r="M17" s="39">
        <f>IF(OR(I17="",G17=""),"",IFERROR(I17/G17,""))</f>
        <v/>
      </c>
      <c r="N17" s="14">
        <f>IF(OR(G17="",J17=""),"",G17-J17)</f>
        <v/>
      </c>
      <c r="O17" s="26">
        <f>IF(AND(A17="",C17=""),"",IF(OR(A17="",B17="",C17="",D17="",E17="",F17="",G17=""),"Eingabe fehlt",IF(COUNTIF($A$4:$A$103,A17)&gt;1,"Doppelte ID",IF(COUNTIF(Rezepturen!$A$4:$A$103,A17)=0,"Keine Zutaten",IF(H17&lt;=0,"Zutatenkosten prüfen",IF(OR(B17&lt;Parameter!$B$14,B17&gt;Parameter!$B$15),"Datum prüfen",IF(E17&gt;Parameter!$B$7,"Portionen prüfen",IF(OR(F17&lt;Parameter!$B$8,F17&gt;Parameter!$B$9),"Zielquote prüfen",IF(G17&gt;Parameter!$B$10,"Zielpreis prüfen",IF(L17&lt;-Parameter!$B$5,"Zielpreis zu niedrig",IF(M17&gt;F17,"Quote leicht über Ziel","OK")))))))))))</f>
        <v/>
      </c>
    </row>
    <row r="18" ht="21" customHeight="1">
      <c r="A18" s="18" t="n"/>
      <c r="B18" s="19" t="n"/>
      <c r="C18" s="18" t="n"/>
      <c r="D18" s="18" t="n"/>
      <c r="E18" s="20" t="n"/>
      <c r="F18" s="37" t="n"/>
      <c r="G18" s="22" t="n"/>
      <c r="H18" s="13">
        <f>IF(A18="","",IFERROR(SUMIF(Rezepturen!$A$4:$A$103,A18,Rezepturen!$J$4:$J$103),""))</f>
        <v/>
      </c>
      <c r="I18" s="13">
        <f>IF(OR(H18="",E18=""),"",IFERROR(H18/E18,""))</f>
        <v/>
      </c>
      <c r="J18" s="13">
        <f>IF(I18="","",I18*(1+Parameter!$B$4))</f>
        <v/>
      </c>
      <c r="K18" s="13">
        <f>IF(OR(I18="",F18=""),"",IFERROR(I18/F18,""))</f>
        <v/>
      </c>
      <c r="L18" s="13">
        <f>IF(OR(G18="",K18=""),"",G18-K18)</f>
        <v/>
      </c>
      <c r="M18" s="38">
        <f>IF(OR(I18="",G18=""),"",IFERROR(I18/G18,""))</f>
        <v/>
      </c>
      <c r="N18" s="13">
        <f>IF(OR(G18="",J18=""),"",G18-J18)</f>
        <v/>
      </c>
      <c r="O18" s="24">
        <f>IF(AND(A18="",C18=""),"",IF(OR(A18="",B18="",C18="",D18="",E18="",F18="",G18=""),"Eingabe fehlt",IF(COUNTIF($A$4:$A$103,A18)&gt;1,"Doppelte ID",IF(COUNTIF(Rezepturen!$A$4:$A$103,A18)=0,"Keine Zutaten",IF(H18&lt;=0,"Zutatenkosten prüfen",IF(OR(B18&lt;Parameter!$B$14,B18&gt;Parameter!$B$15),"Datum prüfen",IF(E18&gt;Parameter!$B$7,"Portionen prüfen",IF(OR(F18&lt;Parameter!$B$8,F18&gt;Parameter!$B$9),"Zielquote prüfen",IF(G18&gt;Parameter!$B$10,"Zielpreis prüfen",IF(L18&lt;-Parameter!$B$5,"Zielpreis zu niedrig",IF(M18&gt;F18,"Quote leicht über Ziel","OK")))))))))))</f>
        <v/>
      </c>
    </row>
    <row r="19" ht="21" customHeight="1">
      <c r="A19" s="18" t="n"/>
      <c r="B19" s="19" t="n"/>
      <c r="C19" s="18" t="n"/>
      <c r="D19" s="18" t="n"/>
      <c r="E19" s="20" t="n"/>
      <c r="F19" s="37" t="n"/>
      <c r="G19" s="22" t="n"/>
      <c r="H19" s="14">
        <f>IF(A19="","",IFERROR(SUMIF(Rezepturen!$A$4:$A$103,A19,Rezepturen!$J$4:$J$103),""))</f>
        <v/>
      </c>
      <c r="I19" s="14">
        <f>IF(OR(H19="",E19=""),"",IFERROR(H19/E19,""))</f>
        <v/>
      </c>
      <c r="J19" s="14">
        <f>IF(I19="","",I19*(1+Parameter!$B$4))</f>
        <v/>
      </c>
      <c r="K19" s="14">
        <f>IF(OR(I19="",F19=""),"",IFERROR(I19/F19,""))</f>
        <v/>
      </c>
      <c r="L19" s="14">
        <f>IF(OR(G19="",K19=""),"",G19-K19)</f>
        <v/>
      </c>
      <c r="M19" s="39">
        <f>IF(OR(I19="",G19=""),"",IFERROR(I19/G19,""))</f>
        <v/>
      </c>
      <c r="N19" s="14">
        <f>IF(OR(G19="",J19=""),"",G19-J19)</f>
        <v/>
      </c>
      <c r="O19" s="26">
        <f>IF(AND(A19="",C19=""),"",IF(OR(A19="",B19="",C19="",D19="",E19="",F19="",G19=""),"Eingabe fehlt",IF(COUNTIF($A$4:$A$103,A19)&gt;1,"Doppelte ID",IF(COUNTIF(Rezepturen!$A$4:$A$103,A19)=0,"Keine Zutaten",IF(H19&lt;=0,"Zutatenkosten prüfen",IF(OR(B19&lt;Parameter!$B$14,B19&gt;Parameter!$B$15),"Datum prüfen",IF(E19&gt;Parameter!$B$7,"Portionen prüfen",IF(OR(F19&lt;Parameter!$B$8,F19&gt;Parameter!$B$9),"Zielquote prüfen",IF(G19&gt;Parameter!$B$10,"Zielpreis prüfen",IF(L19&lt;-Parameter!$B$5,"Zielpreis zu niedrig",IF(M19&gt;F19,"Quote leicht über Ziel","OK")))))))))))</f>
        <v/>
      </c>
    </row>
    <row r="20" ht="21" customHeight="1">
      <c r="A20" s="18" t="n"/>
      <c r="B20" s="19" t="n"/>
      <c r="C20" s="18" t="n"/>
      <c r="D20" s="18" t="n"/>
      <c r="E20" s="20" t="n"/>
      <c r="F20" s="37" t="n"/>
      <c r="G20" s="22" t="n"/>
      <c r="H20" s="13">
        <f>IF(A20="","",IFERROR(SUMIF(Rezepturen!$A$4:$A$103,A20,Rezepturen!$J$4:$J$103),""))</f>
        <v/>
      </c>
      <c r="I20" s="13">
        <f>IF(OR(H20="",E20=""),"",IFERROR(H20/E20,""))</f>
        <v/>
      </c>
      <c r="J20" s="13">
        <f>IF(I20="","",I20*(1+Parameter!$B$4))</f>
        <v/>
      </c>
      <c r="K20" s="13">
        <f>IF(OR(I20="",F20=""),"",IFERROR(I20/F20,""))</f>
        <v/>
      </c>
      <c r="L20" s="13">
        <f>IF(OR(G20="",K20=""),"",G20-K20)</f>
        <v/>
      </c>
      <c r="M20" s="38">
        <f>IF(OR(I20="",G20=""),"",IFERROR(I20/G20,""))</f>
        <v/>
      </c>
      <c r="N20" s="13">
        <f>IF(OR(G20="",J20=""),"",G20-J20)</f>
        <v/>
      </c>
      <c r="O20" s="24">
        <f>IF(AND(A20="",C20=""),"",IF(OR(A20="",B20="",C20="",D20="",E20="",F20="",G20=""),"Eingabe fehlt",IF(COUNTIF($A$4:$A$103,A20)&gt;1,"Doppelte ID",IF(COUNTIF(Rezepturen!$A$4:$A$103,A20)=0,"Keine Zutaten",IF(H20&lt;=0,"Zutatenkosten prüfen",IF(OR(B20&lt;Parameter!$B$14,B20&gt;Parameter!$B$15),"Datum prüfen",IF(E20&gt;Parameter!$B$7,"Portionen prüfen",IF(OR(F20&lt;Parameter!$B$8,F20&gt;Parameter!$B$9),"Zielquote prüfen",IF(G20&gt;Parameter!$B$10,"Zielpreis prüfen",IF(L20&lt;-Parameter!$B$5,"Zielpreis zu niedrig",IF(M20&gt;F20,"Quote leicht über Ziel","OK")))))))))))</f>
        <v/>
      </c>
    </row>
    <row r="21" ht="21" customHeight="1">
      <c r="A21" s="18" t="n"/>
      <c r="B21" s="19" t="n"/>
      <c r="C21" s="18" t="n"/>
      <c r="D21" s="18" t="n"/>
      <c r="E21" s="20" t="n"/>
      <c r="F21" s="37" t="n"/>
      <c r="G21" s="22" t="n"/>
      <c r="H21" s="14">
        <f>IF(A21="","",IFERROR(SUMIF(Rezepturen!$A$4:$A$103,A21,Rezepturen!$J$4:$J$103),""))</f>
        <v/>
      </c>
      <c r="I21" s="14">
        <f>IF(OR(H21="",E21=""),"",IFERROR(H21/E21,""))</f>
        <v/>
      </c>
      <c r="J21" s="14">
        <f>IF(I21="","",I21*(1+Parameter!$B$4))</f>
        <v/>
      </c>
      <c r="K21" s="14">
        <f>IF(OR(I21="",F21=""),"",IFERROR(I21/F21,""))</f>
        <v/>
      </c>
      <c r="L21" s="14">
        <f>IF(OR(G21="",K21=""),"",G21-K21)</f>
        <v/>
      </c>
      <c r="M21" s="39">
        <f>IF(OR(I21="",G21=""),"",IFERROR(I21/G21,""))</f>
        <v/>
      </c>
      <c r="N21" s="14">
        <f>IF(OR(G21="",J21=""),"",G21-J21)</f>
        <v/>
      </c>
      <c r="O21" s="26">
        <f>IF(AND(A21="",C21=""),"",IF(OR(A21="",B21="",C21="",D21="",E21="",F21="",G21=""),"Eingabe fehlt",IF(COUNTIF($A$4:$A$103,A21)&gt;1,"Doppelte ID",IF(COUNTIF(Rezepturen!$A$4:$A$103,A21)=0,"Keine Zutaten",IF(H21&lt;=0,"Zutatenkosten prüfen",IF(OR(B21&lt;Parameter!$B$14,B21&gt;Parameter!$B$15),"Datum prüfen",IF(E21&gt;Parameter!$B$7,"Portionen prüfen",IF(OR(F21&lt;Parameter!$B$8,F21&gt;Parameter!$B$9),"Zielquote prüfen",IF(G21&gt;Parameter!$B$10,"Zielpreis prüfen",IF(L21&lt;-Parameter!$B$5,"Zielpreis zu niedrig",IF(M21&gt;F21,"Quote leicht über Ziel","OK")))))))))))</f>
        <v/>
      </c>
    </row>
    <row r="22" ht="21" customHeight="1">
      <c r="A22" s="18" t="n"/>
      <c r="B22" s="19" t="n"/>
      <c r="C22" s="18" t="n"/>
      <c r="D22" s="18" t="n"/>
      <c r="E22" s="20" t="n"/>
      <c r="F22" s="37" t="n"/>
      <c r="G22" s="22" t="n"/>
      <c r="H22" s="13">
        <f>IF(A22="","",IFERROR(SUMIF(Rezepturen!$A$4:$A$103,A22,Rezepturen!$J$4:$J$103),""))</f>
        <v/>
      </c>
      <c r="I22" s="13">
        <f>IF(OR(H22="",E22=""),"",IFERROR(H22/E22,""))</f>
        <v/>
      </c>
      <c r="J22" s="13">
        <f>IF(I22="","",I22*(1+Parameter!$B$4))</f>
        <v/>
      </c>
      <c r="K22" s="13">
        <f>IF(OR(I22="",F22=""),"",IFERROR(I22/F22,""))</f>
        <v/>
      </c>
      <c r="L22" s="13">
        <f>IF(OR(G22="",K22=""),"",G22-K22)</f>
        <v/>
      </c>
      <c r="M22" s="38">
        <f>IF(OR(I22="",G22=""),"",IFERROR(I22/G22,""))</f>
        <v/>
      </c>
      <c r="N22" s="13">
        <f>IF(OR(G22="",J22=""),"",G22-J22)</f>
        <v/>
      </c>
      <c r="O22" s="24">
        <f>IF(AND(A22="",C22=""),"",IF(OR(A22="",B22="",C22="",D22="",E22="",F22="",G22=""),"Eingabe fehlt",IF(COUNTIF($A$4:$A$103,A22)&gt;1,"Doppelte ID",IF(COUNTIF(Rezepturen!$A$4:$A$103,A22)=0,"Keine Zutaten",IF(H22&lt;=0,"Zutatenkosten prüfen",IF(OR(B22&lt;Parameter!$B$14,B22&gt;Parameter!$B$15),"Datum prüfen",IF(E22&gt;Parameter!$B$7,"Portionen prüfen",IF(OR(F22&lt;Parameter!$B$8,F22&gt;Parameter!$B$9),"Zielquote prüfen",IF(G22&gt;Parameter!$B$10,"Zielpreis prüfen",IF(L22&lt;-Parameter!$B$5,"Zielpreis zu niedrig",IF(M22&gt;F22,"Quote leicht über Ziel","OK")))))))))))</f>
        <v/>
      </c>
    </row>
    <row r="23" ht="21" customHeight="1">
      <c r="A23" s="18" t="n"/>
      <c r="B23" s="19" t="n"/>
      <c r="C23" s="18" t="n"/>
      <c r="D23" s="18" t="n"/>
      <c r="E23" s="20" t="n"/>
      <c r="F23" s="37" t="n"/>
      <c r="G23" s="22" t="n"/>
      <c r="H23" s="14">
        <f>IF(A23="","",IFERROR(SUMIF(Rezepturen!$A$4:$A$103,A23,Rezepturen!$J$4:$J$103),""))</f>
        <v/>
      </c>
      <c r="I23" s="14">
        <f>IF(OR(H23="",E23=""),"",IFERROR(H23/E23,""))</f>
        <v/>
      </c>
      <c r="J23" s="14">
        <f>IF(I23="","",I23*(1+Parameter!$B$4))</f>
        <v/>
      </c>
      <c r="K23" s="14">
        <f>IF(OR(I23="",F23=""),"",IFERROR(I23/F23,""))</f>
        <v/>
      </c>
      <c r="L23" s="14">
        <f>IF(OR(G23="",K23=""),"",G23-K23)</f>
        <v/>
      </c>
      <c r="M23" s="39">
        <f>IF(OR(I23="",G23=""),"",IFERROR(I23/G23,""))</f>
        <v/>
      </c>
      <c r="N23" s="14">
        <f>IF(OR(G23="",J23=""),"",G23-J23)</f>
        <v/>
      </c>
      <c r="O23" s="26">
        <f>IF(AND(A23="",C23=""),"",IF(OR(A23="",B23="",C23="",D23="",E23="",F23="",G23=""),"Eingabe fehlt",IF(COUNTIF($A$4:$A$103,A23)&gt;1,"Doppelte ID",IF(COUNTIF(Rezepturen!$A$4:$A$103,A23)=0,"Keine Zutaten",IF(H23&lt;=0,"Zutatenkosten prüfen",IF(OR(B23&lt;Parameter!$B$14,B23&gt;Parameter!$B$15),"Datum prüfen",IF(E23&gt;Parameter!$B$7,"Portionen prüfen",IF(OR(F23&lt;Parameter!$B$8,F23&gt;Parameter!$B$9),"Zielquote prüfen",IF(G23&gt;Parameter!$B$10,"Zielpreis prüfen",IF(L23&lt;-Parameter!$B$5,"Zielpreis zu niedrig",IF(M23&gt;F23,"Quote leicht über Ziel","OK")))))))))))</f>
        <v/>
      </c>
    </row>
    <row r="24" ht="21" customHeight="1">
      <c r="A24" s="18" t="n"/>
      <c r="B24" s="19" t="n"/>
      <c r="C24" s="18" t="n"/>
      <c r="D24" s="18" t="n"/>
      <c r="E24" s="20" t="n"/>
      <c r="F24" s="37" t="n"/>
      <c r="G24" s="22" t="n"/>
      <c r="H24" s="13">
        <f>IF(A24="","",IFERROR(SUMIF(Rezepturen!$A$4:$A$103,A24,Rezepturen!$J$4:$J$103),""))</f>
        <v/>
      </c>
      <c r="I24" s="13">
        <f>IF(OR(H24="",E24=""),"",IFERROR(H24/E24,""))</f>
        <v/>
      </c>
      <c r="J24" s="13">
        <f>IF(I24="","",I24*(1+Parameter!$B$4))</f>
        <v/>
      </c>
      <c r="K24" s="13">
        <f>IF(OR(I24="",F24=""),"",IFERROR(I24/F24,""))</f>
        <v/>
      </c>
      <c r="L24" s="13">
        <f>IF(OR(G24="",K24=""),"",G24-K24)</f>
        <v/>
      </c>
      <c r="M24" s="38">
        <f>IF(OR(I24="",G24=""),"",IFERROR(I24/G24,""))</f>
        <v/>
      </c>
      <c r="N24" s="13">
        <f>IF(OR(G24="",J24=""),"",G24-J24)</f>
        <v/>
      </c>
      <c r="O24" s="24">
        <f>IF(AND(A24="",C24=""),"",IF(OR(A24="",B24="",C24="",D24="",E24="",F24="",G24=""),"Eingabe fehlt",IF(COUNTIF($A$4:$A$103,A24)&gt;1,"Doppelte ID",IF(COUNTIF(Rezepturen!$A$4:$A$103,A24)=0,"Keine Zutaten",IF(H24&lt;=0,"Zutatenkosten prüfen",IF(OR(B24&lt;Parameter!$B$14,B24&gt;Parameter!$B$15),"Datum prüfen",IF(E24&gt;Parameter!$B$7,"Portionen prüfen",IF(OR(F24&lt;Parameter!$B$8,F24&gt;Parameter!$B$9),"Zielquote prüfen",IF(G24&gt;Parameter!$B$10,"Zielpreis prüfen",IF(L24&lt;-Parameter!$B$5,"Zielpreis zu niedrig",IF(M24&gt;F24,"Quote leicht über Ziel","OK")))))))))))</f>
        <v/>
      </c>
    </row>
    <row r="25" ht="21" customHeight="1">
      <c r="A25" s="18" t="n"/>
      <c r="B25" s="19" t="n"/>
      <c r="C25" s="18" t="n"/>
      <c r="D25" s="18" t="n"/>
      <c r="E25" s="20" t="n"/>
      <c r="F25" s="37" t="n"/>
      <c r="G25" s="22" t="n"/>
      <c r="H25" s="14">
        <f>IF(A25="","",IFERROR(SUMIF(Rezepturen!$A$4:$A$103,A25,Rezepturen!$J$4:$J$103),""))</f>
        <v/>
      </c>
      <c r="I25" s="14">
        <f>IF(OR(H25="",E25=""),"",IFERROR(H25/E25,""))</f>
        <v/>
      </c>
      <c r="J25" s="14">
        <f>IF(I25="","",I25*(1+Parameter!$B$4))</f>
        <v/>
      </c>
      <c r="K25" s="14">
        <f>IF(OR(I25="",F25=""),"",IFERROR(I25/F25,""))</f>
        <v/>
      </c>
      <c r="L25" s="14">
        <f>IF(OR(G25="",K25=""),"",G25-K25)</f>
        <v/>
      </c>
      <c r="M25" s="39">
        <f>IF(OR(I25="",G25=""),"",IFERROR(I25/G25,""))</f>
        <v/>
      </c>
      <c r="N25" s="14">
        <f>IF(OR(G25="",J25=""),"",G25-J25)</f>
        <v/>
      </c>
      <c r="O25" s="26">
        <f>IF(AND(A25="",C25=""),"",IF(OR(A25="",B25="",C25="",D25="",E25="",F25="",G25=""),"Eingabe fehlt",IF(COUNTIF($A$4:$A$103,A25)&gt;1,"Doppelte ID",IF(COUNTIF(Rezepturen!$A$4:$A$103,A25)=0,"Keine Zutaten",IF(H25&lt;=0,"Zutatenkosten prüfen",IF(OR(B25&lt;Parameter!$B$14,B25&gt;Parameter!$B$15),"Datum prüfen",IF(E25&gt;Parameter!$B$7,"Portionen prüfen",IF(OR(F25&lt;Parameter!$B$8,F25&gt;Parameter!$B$9),"Zielquote prüfen",IF(G25&gt;Parameter!$B$10,"Zielpreis prüfen",IF(L25&lt;-Parameter!$B$5,"Zielpreis zu niedrig",IF(M25&gt;F25,"Quote leicht über Ziel","OK")))))))))))</f>
        <v/>
      </c>
    </row>
    <row r="26" ht="21" customHeight="1">
      <c r="A26" s="18" t="n"/>
      <c r="B26" s="19" t="n"/>
      <c r="C26" s="18" t="n"/>
      <c r="D26" s="18" t="n"/>
      <c r="E26" s="20" t="n"/>
      <c r="F26" s="37" t="n"/>
      <c r="G26" s="22" t="n"/>
      <c r="H26" s="13">
        <f>IF(A26="","",IFERROR(SUMIF(Rezepturen!$A$4:$A$103,A26,Rezepturen!$J$4:$J$103),""))</f>
        <v/>
      </c>
      <c r="I26" s="13">
        <f>IF(OR(H26="",E26=""),"",IFERROR(H26/E26,""))</f>
        <v/>
      </c>
      <c r="J26" s="13">
        <f>IF(I26="","",I26*(1+Parameter!$B$4))</f>
        <v/>
      </c>
      <c r="K26" s="13">
        <f>IF(OR(I26="",F26=""),"",IFERROR(I26/F26,""))</f>
        <v/>
      </c>
      <c r="L26" s="13">
        <f>IF(OR(G26="",K26=""),"",G26-K26)</f>
        <v/>
      </c>
      <c r="M26" s="38">
        <f>IF(OR(I26="",G26=""),"",IFERROR(I26/G26,""))</f>
        <v/>
      </c>
      <c r="N26" s="13">
        <f>IF(OR(G26="",J26=""),"",G26-J26)</f>
        <v/>
      </c>
      <c r="O26" s="24">
        <f>IF(AND(A26="",C26=""),"",IF(OR(A26="",B26="",C26="",D26="",E26="",F26="",G26=""),"Eingabe fehlt",IF(COUNTIF($A$4:$A$103,A26)&gt;1,"Doppelte ID",IF(COUNTIF(Rezepturen!$A$4:$A$103,A26)=0,"Keine Zutaten",IF(H26&lt;=0,"Zutatenkosten prüfen",IF(OR(B26&lt;Parameter!$B$14,B26&gt;Parameter!$B$15),"Datum prüfen",IF(E26&gt;Parameter!$B$7,"Portionen prüfen",IF(OR(F26&lt;Parameter!$B$8,F26&gt;Parameter!$B$9),"Zielquote prüfen",IF(G26&gt;Parameter!$B$10,"Zielpreis prüfen",IF(L26&lt;-Parameter!$B$5,"Zielpreis zu niedrig",IF(M26&gt;F26,"Quote leicht über Ziel","OK")))))))))))</f>
        <v/>
      </c>
    </row>
    <row r="27" ht="21" customHeight="1">
      <c r="A27" s="18" t="n"/>
      <c r="B27" s="19" t="n"/>
      <c r="C27" s="18" t="n"/>
      <c r="D27" s="18" t="n"/>
      <c r="E27" s="20" t="n"/>
      <c r="F27" s="37" t="n"/>
      <c r="G27" s="22" t="n"/>
      <c r="H27" s="14">
        <f>IF(A27="","",IFERROR(SUMIF(Rezepturen!$A$4:$A$103,A27,Rezepturen!$J$4:$J$103),""))</f>
        <v/>
      </c>
      <c r="I27" s="14">
        <f>IF(OR(H27="",E27=""),"",IFERROR(H27/E27,""))</f>
        <v/>
      </c>
      <c r="J27" s="14">
        <f>IF(I27="","",I27*(1+Parameter!$B$4))</f>
        <v/>
      </c>
      <c r="K27" s="14">
        <f>IF(OR(I27="",F27=""),"",IFERROR(I27/F27,""))</f>
        <v/>
      </c>
      <c r="L27" s="14">
        <f>IF(OR(G27="",K27=""),"",G27-K27)</f>
        <v/>
      </c>
      <c r="M27" s="39">
        <f>IF(OR(I27="",G27=""),"",IFERROR(I27/G27,""))</f>
        <v/>
      </c>
      <c r="N27" s="14">
        <f>IF(OR(G27="",J27=""),"",G27-J27)</f>
        <v/>
      </c>
      <c r="O27" s="26">
        <f>IF(AND(A27="",C27=""),"",IF(OR(A27="",B27="",C27="",D27="",E27="",F27="",G27=""),"Eingabe fehlt",IF(COUNTIF($A$4:$A$103,A27)&gt;1,"Doppelte ID",IF(COUNTIF(Rezepturen!$A$4:$A$103,A27)=0,"Keine Zutaten",IF(H27&lt;=0,"Zutatenkosten prüfen",IF(OR(B27&lt;Parameter!$B$14,B27&gt;Parameter!$B$15),"Datum prüfen",IF(E27&gt;Parameter!$B$7,"Portionen prüfen",IF(OR(F27&lt;Parameter!$B$8,F27&gt;Parameter!$B$9),"Zielquote prüfen",IF(G27&gt;Parameter!$B$10,"Zielpreis prüfen",IF(L27&lt;-Parameter!$B$5,"Zielpreis zu niedrig",IF(M27&gt;F27,"Quote leicht über Ziel","OK")))))))))))</f>
        <v/>
      </c>
    </row>
    <row r="28" ht="21" customHeight="1">
      <c r="A28" s="18" t="n"/>
      <c r="B28" s="19" t="n"/>
      <c r="C28" s="18" t="n"/>
      <c r="D28" s="18" t="n"/>
      <c r="E28" s="20" t="n"/>
      <c r="F28" s="37" t="n"/>
      <c r="G28" s="22" t="n"/>
      <c r="H28" s="13">
        <f>IF(A28="","",IFERROR(SUMIF(Rezepturen!$A$4:$A$103,A28,Rezepturen!$J$4:$J$103),""))</f>
        <v/>
      </c>
      <c r="I28" s="13">
        <f>IF(OR(H28="",E28=""),"",IFERROR(H28/E28,""))</f>
        <v/>
      </c>
      <c r="J28" s="13">
        <f>IF(I28="","",I28*(1+Parameter!$B$4))</f>
        <v/>
      </c>
      <c r="K28" s="13">
        <f>IF(OR(I28="",F28=""),"",IFERROR(I28/F28,""))</f>
        <v/>
      </c>
      <c r="L28" s="13">
        <f>IF(OR(G28="",K28=""),"",G28-K28)</f>
        <v/>
      </c>
      <c r="M28" s="38">
        <f>IF(OR(I28="",G28=""),"",IFERROR(I28/G28,""))</f>
        <v/>
      </c>
      <c r="N28" s="13">
        <f>IF(OR(G28="",J28=""),"",G28-J28)</f>
        <v/>
      </c>
      <c r="O28" s="24">
        <f>IF(AND(A28="",C28=""),"",IF(OR(A28="",B28="",C28="",D28="",E28="",F28="",G28=""),"Eingabe fehlt",IF(COUNTIF($A$4:$A$103,A28)&gt;1,"Doppelte ID",IF(COUNTIF(Rezepturen!$A$4:$A$103,A28)=0,"Keine Zutaten",IF(H28&lt;=0,"Zutatenkosten prüfen",IF(OR(B28&lt;Parameter!$B$14,B28&gt;Parameter!$B$15),"Datum prüfen",IF(E28&gt;Parameter!$B$7,"Portionen prüfen",IF(OR(F28&lt;Parameter!$B$8,F28&gt;Parameter!$B$9),"Zielquote prüfen",IF(G28&gt;Parameter!$B$10,"Zielpreis prüfen",IF(L28&lt;-Parameter!$B$5,"Zielpreis zu niedrig",IF(M28&gt;F28,"Quote leicht über Ziel","OK")))))))))))</f>
        <v/>
      </c>
    </row>
    <row r="29" ht="21" customHeight="1">
      <c r="A29" s="18" t="n"/>
      <c r="B29" s="19" t="n"/>
      <c r="C29" s="18" t="n"/>
      <c r="D29" s="18" t="n"/>
      <c r="E29" s="20" t="n"/>
      <c r="F29" s="37" t="n"/>
      <c r="G29" s="22" t="n"/>
      <c r="H29" s="14">
        <f>IF(A29="","",IFERROR(SUMIF(Rezepturen!$A$4:$A$103,A29,Rezepturen!$J$4:$J$103),""))</f>
        <v/>
      </c>
      <c r="I29" s="14">
        <f>IF(OR(H29="",E29=""),"",IFERROR(H29/E29,""))</f>
        <v/>
      </c>
      <c r="J29" s="14">
        <f>IF(I29="","",I29*(1+Parameter!$B$4))</f>
        <v/>
      </c>
      <c r="K29" s="14">
        <f>IF(OR(I29="",F29=""),"",IFERROR(I29/F29,""))</f>
        <v/>
      </c>
      <c r="L29" s="14">
        <f>IF(OR(G29="",K29=""),"",G29-K29)</f>
        <v/>
      </c>
      <c r="M29" s="39">
        <f>IF(OR(I29="",G29=""),"",IFERROR(I29/G29,""))</f>
        <v/>
      </c>
      <c r="N29" s="14">
        <f>IF(OR(G29="",J29=""),"",G29-J29)</f>
        <v/>
      </c>
      <c r="O29" s="26">
        <f>IF(AND(A29="",C29=""),"",IF(OR(A29="",B29="",C29="",D29="",E29="",F29="",G29=""),"Eingabe fehlt",IF(COUNTIF($A$4:$A$103,A29)&gt;1,"Doppelte ID",IF(COUNTIF(Rezepturen!$A$4:$A$103,A29)=0,"Keine Zutaten",IF(H29&lt;=0,"Zutatenkosten prüfen",IF(OR(B29&lt;Parameter!$B$14,B29&gt;Parameter!$B$15),"Datum prüfen",IF(E29&gt;Parameter!$B$7,"Portionen prüfen",IF(OR(F29&lt;Parameter!$B$8,F29&gt;Parameter!$B$9),"Zielquote prüfen",IF(G29&gt;Parameter!$B$10,"Zielpreis prüfen",IF(L29&lt;-Parameter!$B$5,"Zielpreis zu niedrig",IF(M29&gt;F29,"Quote leicht über Ziel","OK")))))))))))</f>
        <v/>
      </c>
    </row>
    <row r="30" ht="21" customHeight="1">
      <c r="A30" s="18" t="n"/>
      <c r="B30" s="19" t="n"/>
      <c r="C30" s="18" t="n"/>
      <c r="D30" s="18" t="n"/>
      <c r="E30" s="20" t="n"/>
      <c r="F30" s="37" t="n"/>
      <c r="G30" s="22" t="n"/>
      <c r="H30" s="13">
        <f>IF(A30="","",IFERROR(SUMIF(Rezepturen!$A$4:$A$103,A30,Rezepturen!$J$4:$J$103),""))</f>
        <v/>
      </c>
      <c r="I30" s="13">
        <f>IF(OR(H30="",E30=""),"",IFERROR(H30/E30,""))</f>
        <v/>
      </c>
      <c r="J30" s="13">
        <f>IF(I30="","",I30*(1+Parameter!$B$4))</f>
        <v/>
      </c>
      <c r="K30" s="13">
        <f>IF(OR(I30="",F30=""),"",IFERROR(I30/F30,""))</f>
        <v/>
      </c>
      <c r="L30" s="13">
        <f>IF(OR(G30="",K30=""),"",G30-K30)</f>
        <v/>
      </c>
      <c r="M30" s="38">
        <f>IF(OR(I30="",G30=""),"",IFERROR(I30/G30,""))</f>
        <v/>
      </c>
      <c r="N30" s="13">
        <f>IF(OR(G30="",J30=""),"",G30-J30)</f>
        <v/>
      </c>
      <c r="O30" s="24">
        <f>IF(AND(A30="",C30=""),"",IF(OR(A30="",B30="",C30="",D30="",E30="",F30="",G30=""),"Eingabe fehlt",IF(COUNTIF($A$4:$A$103,A30)&gt;1,"Doppelte ID",IF(COUNTIF(Rezepturen!$A$4:$A$103,A30)=0,"Keine Zutaten",IF(H30&lt;=0,"Zutatenkosten prüfen",IF(OR(B30&lt;Parameter!$B$14,B30&gt;Parameter!$B$15),"Datum prüfen",IF(E30&gt;Parameter!$B$7,"Portionen prüfen",IF(OR(F30&lt;Parameter!$B$8,F30&gt;Parameter!$B$9),"Zielquote prüfen",IF(G30&gt;Parameter!$B$10,"Zielpreis prüfen",IF(L30&lt;-Parameter!$B$5,"Zielpreis zu niedrig",IF(M30&gt;F30,"Quote leicht über Ziel","OK")))))))))))</f>
        <v/>
      </c>
    </row>
    <row r="31" ht="21" customHeight="1">
      <c r="A31" s="18" t="n"/>
      <c r="B31" s="19" t="n"/>
      <c r="C31" s="18" t="n"/>
      <c r="D31" s="18" t="n"/>
      <c r="E31" s="20" t="n"/>
      <c r="F31" s="37" t="n"/>
      <c r="G31" s="22" t="n"/>
      <c r="H31" s="14">
        <f>IF(A31="","",IFERROR(SUMIF(Rezepturen!$A$4:$A$103,A31,Rezepturen!$J$4:$J$103),""))</f>
        <v/>
      </c>
      <c r="I31" s="14">
        <f>IF(OR(H31="",E31=""),"",IFERROR(H31/E31,""))</f>
        <v/>
      </c>
      <c r="J31" s="14">
        <f>IF(I31="","",I31*(1+Parameter!$B$4))</f>
        <v/>
      </c>
      <c r="K31" s="14">
        <f>IF(OR(I31="",F31=""),"",IFERROR(I31/F31,""))</f>
        <v/>
      </c>
      <c r="L31" s="14">
        <f>IF(OR(G31="",K31=""),"",G31-K31)</f>
        <v/>
      </c>
      <c r="M31" s="39">
        <f>IF(OR(I31="",G31=""),"",IFERROR(I31/G31,""))</f>
        <v/>
      </c>
      <c r="N31" s="14">
        <f>IF(OR(G31="",J31=""),"",G31-J31)</f>
        <v/>
      </c>
      <c r="O31" s="26">
        <f>IF(AND(A31="",C31=""),"",IF(OR(A31="",B31="",C31="",D31="",E31="",F31="",G31=""),"Eingabe fehlt",IF(COUNTIF($A$4:$A$103,A31)&gt;1,"Doppelte ID",IF(COUNTIF(Rezepturen!$A$4:$A$103,A31)=0,"Keine Zutaten",IF(H31&lt;=0,"Zutatenkosten prüfen",IF(OR(B31&lt;Parameter!$B$14,B31&gt;Parameter!$B$15),"Datum prüfen",IF(E31&gt;Parameter!$B$7,"Portionen prüfen",IF(OR(F31&lt;Parameter!$B$8,F31&gt;Parameter!$B$9),"Zielquote prüfen",IF(G31&gt;Parameter!$B$10,"Zielpreis prüfen",IF(L31&lt;-Parameter!$B$5,"Zielpreis zu niedrig",IF(M31&gt;F31,"Quote leicht über Ziel","OK")))))))))))</f>
        <v/>
      </c>
    </row>
    <row r="32" ht="21" customHeight="1">
      <c r="A32" s="18" t="n"/>
      <c r="B32" s="19" t="n"/>
      <c r="C32" s="18" t="n"/>
      <c r="D32" s="18" t="n"/>
      <c r="E32" s="20" t="n"/>
      <c r="F32" s="37" t="n"/>
      <c r="G32" s="22" t="n"/>
      <c r="H32" s="13">
        <f>IF(A32="","",IFERROR(SUMIF(Rezepturen!$A$4:$A$103,A32,Rezepturen!$J$4:$J$103),""))</f>
        <v/>
      </c>
      <c r="I32" s="13">
        <f>IF(OR(H32="",E32=""),"",IFERROR(H32/E32,""))</f>
        <v/>
      </c>
      <c r="J32" s="13">
        <f>IF(I32="","",I32*(1+Parameter!$B$4))</f>
        <v/>
      </c>
      <c r="K32" s="13">
        <f>IF(OR(I32="",F32=""),"",IFERROR(I32/F32,""))</f>
        <v/>
      </c>
      <c r="L32" s="13">
        <f>IF(OR(G32="",K32=""),"",G32-K32)</f>
        <v/>
      </c>
      <c r="M32" s="38">
        <f>IF(OR(I32="",G32=""),"",IFERROR(I32/G32,""))</f>
        <v/>
      </c>
      <c r="N32" s="13">
        <f>IF(OR(G32="",J32=""),"",G32-J32)</f>
        <v/>
      </c>
      <c r="O32" s="24">
        <f>IF(AND(A32="",C32=""),"",IF(OR(A32="",B32="",C32="",D32="",E32="",F32="",G32=""),"Eingabe fehlt",IF(COUNTIF($A$4:$A$103,A32)&gt;1,"Doppelte ID",IF(COUNTIF(Rezepturen!$A$4:$A$103,A32)=0,"Keine Zutaten",IF(H32&lt;=0,"Zutatenkosten prüfen",IF(OR(B32&lt;Parameter!$B$14,B32&gt;Parameter!$B$15),"Datum prüfen",IF(E32&gt;Parameter!$B$7,"Portionen prüfen",IF(OR(F32&lt;Parameter!$B$8,F32&gt;Parameter!$B$9),"Zielquote prüfen",IF(G32&gt;Parameter!$B$10,"Zielpreis prüfen",IF(L32&lt;-Parameter!$B$5,"Zielpreis zu niedrig",IF(M32&gt;F32,"Quote leicht über Ziel","OK")))))))))))</f>
        <v/>
      </c>
    </row>
    <row r="33" ht="21" customHeight="1">
      <c r="A33" s="18" t="n"/>
      <c r="B33" s="19" t="n"/>
      <c r="C33" s="18" t="n"/>
      <c r="D33" s="18" t="n"/>
      <c r="E33" s="20" t="n"/>
      <c r="F33" s="37" t="n"/>
      <c r="G33" s="22" t="n"/>
      <c r="H33" s="14">
        <f>IF(A33="","",IFERROR(SUMIF(Rezepturen!$A$4:$A$103,A33,Rezepturen!$J$4:$J$103),""))</f>
        <v/>
      </c>
      <c r="I33" s="14">
        <f>IF(OR(H33="",E33=""),"",IFERROR(H33/E33,""))</f>
        <v/>
      </c>
      <c r="J33" s="14">
        <f>IF(I33="","",I33*(1+Parameter!$B$4))</f>
        <v/>
      </c>
      <c r="K33" s="14">
        <f>IF(OR(I33="",F33=""),"",IFERROR(I33/F33,""))</f>
        <v/>
      </c>
      <c r="L33" s="14">
        <f>IF(OR(G33="",K33=""),"",G33-K33)</f>
        <v/>
      </c>
      <c r="M33" s="39">
        <f>IF(OR(I33="",G33=""),"",IFERROR(I33/G33,""))</f>
        <v/>
      </c>
      <c r="N33" s="14">
        <f>IF(OR(G33="",J33=""),"",G33-J33)</f>
        <v/>
      </c>
      <c r="O33" s="26">
        <f>IF(AND(A33="",C33=""),"",IF(OR(A33="",B33="",C33="",D33="",E33="",F33="",G33=""),"Eingabe fehlt",IF(COUNTIF($A$4:$A$103,A33)&gt;1,"Doppelte ID",IF(COUNTIF(Rezepturen!$A$4:$A$103,A33)=0,"Keine Zutaten",IF(H33&lt;=0,"Zutatenkosten prüfen",IF(OR(B33&lt;Parameter!$B$14,B33&gt;Parameter!$B$15),"Datum prüfen",IF(E33&gt;Parameter!$B$7,"Portionen prüfen",IF(OR(F33&lt;Parameter!$B$8,F33&gt;Parameter!$B$9),"Zielquote prüfen",IF(G33&gt;Parameter!$B$10,"Zielpreis prüfen",IF(L33&lt;-Parameter!$B$5,"Zielpreis zu niedrig",IF(M33&gt;F33,"Quote leicht über Ziel","OK")))))))))))</f>
        <v/>
      </c>
    </row>
    <row r="34" ht="21" customHeight="1">
      <c r="A34" s="18" t="n"/>
      <c r="B34" s="19" t="n"/>
      <c r="C34" s="18" t="n"/>
      <c r="D34" s="18" t="n"/>
      <c r="E34" s="20" t="n"/>
      <c r="F34" s="37" t="n"/>
      <c r="G34" s="22" t="n"/>
      <c r="H34" s="13">
        <f>IF(A34="","",IFERROR(SUMIF(Rezepturen!$A$4:$A$103,A34,Rezepturen!$J$4:$J$103),""))</f>
        <v/>
      </c>
      <c r="I34" s="13">
        <f>IF(OR(H34="",E34=""),"",IFERROR(H34/E34,""))</f>
        <v/>
      </c>
      <c r="J34" s="13">
        <f>IF(I34="","",I34*(1+Parameter!$B$4))</f>
        <v/>
      </c>
      <c r="K34" s="13">
        <f>IF(OR(I34="",F34=""),"",IFERROR(I34/F34,""))</f>
        <v/>
      </c>
      <c r="L34" s="13">
        <f>IF(OR(G34="",K34=""),"",G34-K34)</f>
        <v/>
      </c>
      <c r="M34" s="38">
        <f>IF(OR(I34="",G34=""),"",IFERROR(I34/G34,""))</f>
        <v/>
      </c>
      <c r="N34" s="13">
        <f>IF(OR(G34="",J34=""),"",G34-J34)</f>
        <v/>
      </c>
      <c r="O34" s="24">
        <f>IF(AND(A34="",C34=""),"",IF(OR(A34="",B34="",C34="",D34="",E34="",F34="",G34=""),"Eingabe fehlt",IF(COUNTIF($A$4:$A$103,A34)&gt;1,"Doppelte ID",IF(COUNTIF(Rezepturen!$A$4:$A$103,A34)=0,"Keine Zutaten",IF(H34&lt;=0,"Zutatenkosten prüfen",IF(OR(B34&lt;Parameter!$B$14,B34&gt;Parameter!$B$15),"Datum prüfen",IF(E34&gt;Parameter!$B$7,"Portionen prüfen",IF(OR(F34&lt;Parameter!$B$8,F34&gt;Parameter!$B$9),"Zielquote prüfen",IF(G34&gt;Parameter!$B$10,"Zielpreis prüfen",IF(L34&lt;-Parameter!$B$5,"Zielpreis zu niedrig",IF(M34&gt;F34,"Quote leicht über Ziel","OK")))))))))))</f>
        <v/>
      </c>
    </row>
    <row r="35" ht="21" customHeight="1">
      <c r="A35" s="18" t="n"/>
      <c r="B35" s="19" t="n"/>
      <c r="C35" s="18" t="n"/>
      <c r="D35" s="18" t="n"/>
      <c r="E35" s="20" t="n"/>
      <c r="F35" s="37" t="n"/>
      <c r="G35" s="22" t="n"/>
      <c r="H35" s="14">
        <f>IF(A35="","",IFERROR(SUMIF(Rezepturen!$A$4:$A$103,A35,Rezepturen!$J$4:$J$103),""))</f>
        <v/>
      </c>
      <c r="I35" s="14">
        <f>IF(OR(H35="",E35=""),"",IFERROR(H35/E35,""))</f>
        <v/>
      </c>
      <c r="J35" s="14">
        <f>IF(I35="","",I35*(1+Parameter!$B$4))</f>
        <v/>
      </c>
      <c r="K35" s="14">
        <f>IF(OR(I35="",F35=""),"",IFERROR(I35/F35,""))</f>
        <v/>
      </c>
      <c r="L35" s="14">
        <f>IF(OR(G35="",K35=""),"",G35-K35)</f>
        <v/>
      </c>
      <c r="M35" s="39">
        <f>IF(OR(I35="",G35=""),"",IFERROR(I35/G35,""))</f>
        <v/>
      </c>
      <c r="N35" s="14">
        <f>IF(OR(G35="",J35=""),"",G35-J35)</f>
        <v/>
      </c>
      <c r="O35" s="26">
        <f>IF(AND(A35="",C35=""),"",IF(OR(A35="",B35="",C35="",D35="",E35="",F35="",G35=""),"Eingabe fehlt",IF(COUNTIF($A$4:$A$103,A35)&gt;1,"Doppelte ID",IF(COUNTIF(Rezepturen!$A$4:$A$103,A35)=0,"Keine Zutaten",IF(H35&lt;=0,"Zutatenkosten prüfen",IF(OR(B35&lt;Parameter!$B$14,B35&gt;Parameter!$B$15),"Datum prüfen",IF(E35&gt;Parameter!$B$7,"Portionen prüfen",IF(OR(F35&lt;Parameter!$B$8,F35&gt;Parameter!$B$9),"Zielquote prüfen",IF(G35&gt;Parameter!$B$10,"Zielpreis prüfen",IF(L35&lt;-Parameter!$B$5,"Zielpreis zu niedrig",IF(M35&gt;F35,"Quote leicht über Ziel","OK")))))))))))</f>
        <v/>
      </c>
    </row>
    <row r="36" ht="21" customHeight="1">
      <c r="A36" s="18" t="n"/>
      <c r="B36" s="19" t="n"/>
      <c r="C36" s="18" t="n"/>
      <c r="D36" s="18" t="n"/>
      <c r="E36" s="20" t="n"/>
      <c r="F36" s="37" t="n"/>
      <c r="G36" s="22" t="n"/>
      <c r="H36" s="13">
        <f>IF(A36="","",IFERROR(SUMIF(Rezepturen!$A$4:$A$103,A36,Rezepturen!$J$4:$J$103),""))</f>
        <v/>
      </c>
      <c r="I36" s="13">
        <f>IF(OR(H36="",E36=""),"",IFERROR(H36/E36,""))</f>
        <v/>
      </c>
      <c r="J36" s="13">
        <f>IF(I36="","",I36*(1+Parameter!$B$4))</f>
        <v/>
      </c>
      <c r="K36" s="13">
        <f>IF(OR(I36="",F36=""),"",IFERROR(I36/F36,""))</f>
        <v/>
      </c>
      <c r="L36" s="13">
        <f>IF(OR(G36="",K36=""),"",G36-K36)</f>
        <v/>
      </c>
      <c r="M36" s="38">
        <f>IF(OR(I36="",G36=""),"",IFERROR(I36/G36,""))</f>
        <v/>
      </c>
      <c r="N36" s="13">
        <f>IF(OR(G36="",J36=""),"",G36-J36)</f>
        <v/>
      </c>
      <c r="O36" s="24">
        <f>IF(AND(A36="",C36=""),"",IF(OR(A36="",B36="",C36="",D36="",E36="",F36="",G36=""),"Eingabe fehlt",IF(COUNTIF($A$4:$A$103,A36)&gt;1,"Doppelte ID",IF(COUNTIF(Rezepturen!$A$4:$A$103,A36)=0,"Keine Zutaten",IF(H36&lt;=0,"Zutatenkosten prüfen",IF(OR(B36&lt;Parameter!$B$14,B36&gt;Parameter!$B$15),"Datum prüfen",IF(E36&gt;Parameter!$B$7,"Portionen prüfen",IF(OR(F36&lt;Parameter!$B$8,F36&gt;Parameter!$B$9),"Zielquote prüfen",IF(G36&gt;Parameter!$B$10,"Zielpreis prüfen",IF(L36&lt;-Parameter!$B$5,"Zielpreis zu niedrig",IF(M36&gt;F36,"Quote leicht über Ziel","OK")))))))))))</f>
        <v/>
      </c>
    </row>
    <row r="37" ht="21" customHeight="1">
      <c r="A37" s="18" t="n"/>
      <c r="B37" s="19" t="n"/>
      <c r="C37" s="18" t="n"/>
      <c r="D37" s="18" t="n"/>
      <c r="E37" s="20" t="n"/>
      <c r="F37" s="37" t="n"/>
      <c r="G37" s="22" t="n"/>
      <c r="H37" s="14">
        <f>IF(A37="","",IFERROR(SUMIF(Rezepturen!$A$4:$A$103,A37,Rezepturen!$J$4:$J$103),""))</f>
        <v/>
      </c>
      <c r="I37" s="14">
        <f>IF(OR(H37="",E37=""),"",IFERROR(H37/E37,""))</f>
        <v/>
      </c>
      <c r="J37" s="14">
        <f>IF(I37="","",I37*(1+Parameter!$B$4))</f>
        <v/>
      </c>
      <c r="K37" s="14">
        <f>IF(OR(I37="",F37=""),"",IFERROR(I37/F37,""))</f>
        <v/>
      </c>
      <c r="L37" s="14">
        <f>IF(OR(G37="",K37=""),"",G37-K37)</f>
        <v/>
      </c>
      <c r="M37" s="39">
        <f>IF(OR(I37="",G37=""),"",IFERROR(I37/G37,""))</f>
        <v/>
      </c>
      <c r="N37" s="14">
        <f>IF(OR(G37="",J37=""),"",G37-J37)</f>
        <v/>
      </c>
      <c r="O37" s="26">
        <f>IF(AND(A37="",C37=""),"",IF(OR(A37="",B37="",C37="",D37="",E37="",F37="",G37=""),"Eingabe fehlt",IF(COUNTIF($A$4:$A$103,A37)&gt;1,"Doppelte ID",IF(COUNTIF(Rezepturen!$A$4:$A$103,A37)=0,"Keine Zutaten",IF(H37&lt;=0,"Zutatenkosten prüfen",IF(OR(B37&lt;Parameter!$B$14,B37&gt;Parameter!$B$15),"Datum prüfen",IF(E37&gt;Parameter!$B$7,"Portionen prüfen",IF(OR(F37&lt;Parameter!$B$8,F37&gt;Parameter!$B$9),"Zielquote prüfen",IF(G37&gt;Parameter!$B$10,"Zielpreis prüfen",IF(L37&lt;-Parameter!$B$5,"Zielpreis zu niedrig",IF(M37&gt;F37,"Quote leicht über Ziel","OK")))))))))))</f>
        <v/>
      </c>
    </row>
    <row r="38" ht="21" customHeight="1">
      <c r="A38" s="18" t="n"/>
      <c r="B38" s="19" t="n"/>
      <c r="C38" s="18" t="n"/>
      <c r="D38" s="18" t="n"/>
      <c r="E38" s="20" t="n"/>
      <c r="F38" s="37" t="n"/>
      <c r="G38" s="22" t="n"/>
      <c r="H38" s="13">
        <f>IF(A38="","",IFERROR(SUMIF(Rezepturen!$A$4:$A$103,A38,Rezepturen!$J$4:$J$103),""))</f>
        <v/>
      </c>
      <c r="I38" s="13">
        <f>IF(OR(H38="",E38=""),"",IFERROR(H38/E38,""))</f>
        <v/>
      </c>
      <c r="J38" s="13">
        <f>IF(I38="","",I38*(1+Parameter!$B$4))</f>
        <v/>
      </c>
      <c r="K38" s="13">
        <f>IF(OR(I38="",F38=""),"",IFERROR(I38/F38,""))</f>
        <v/>
      </c>
      <c r="L38" s="13">
        <f>IF(OR(G38="",K38=""),"",G38-K38)</f>
        <v/>
      </c>
      <c r="M38" s="38">
        <f>IF(OR(I38="",G38=""),"",IFERROR(I38/G38,""))</f>
        <v/>
      </c>
      <c r="N38" s="13">
        <f>IF(OR(G38="",J38=""),"",G38-J38)</f>
        <v/>
      </c>
      <c r="O38" s="24">
        <f>IF(AND(A38="",C38=""),"",IF(OR(A38="",B38="",C38="",D38="",E38="",F38="",G38=""),"Eingabe fehlt",IF(COUNTIF($A$4:$A$103,A38)&gt;1,"Doppelte ID",IF(COUNTIF(Rezepturen!$A$4:$A$103,A38)=0,"Keine Zutaten",IF(H38&lt;=0,"Zutatenkosten prüfen",IF(OR(B38&lt;Parameter!$B$14,B38&gt;Parameter!$B$15),"Datum prüfen",IF(E38&gt;Parameter!$B$7,"Portionen prüfen",IF(OR(F38&lt;Parameter!$B$8,F38&gt;Parameter!$B$9),"Zielquote prüfen",IF(G38&gt;Parameter!$B$10,"Zielpreis prüfen",IF(L38&lt;-Parameter!$B$5,"Zielpreis zu niedrig",IF(M38&gt;F38,"Quote leicht über Ziel","OK")))))))))))</f>
        <v/>
      </c>
    </row>
    <row r="39" ht="21" customHeight="1">
      <c r="A39" s="18" t="n"/>
      <c r="B39" s="19" t="n"/>
      <c r="C39" s="18" t="n"/>
      <c r="D39" s="18" t="n"/>
      <c r="E39" s="20" t="n"/>
      <c r="F39" s="37" t="n"/>
      <c r="G39" s="22" t="n"/>
      <c r="H39" s="14">
        <f>IF(A39="","",IFERROR(SUMIF(Rezepturen!$A$4:$A$103,A39,Rezepturen!$J$4:$J$103),""))</f>
        <v/>
      </c>
      <c r="I39" s="14">
        <f>IF(OR(H39="",E39=""),"",IFERROR(H39/E39,""))</f>
        <v/>
      </c>
      <c r="J39" s="14">
        <f>IF(I39="","",I39*(1+Parameter!$B$4))</f>
        <v/>
      </c>
      <c r="K39" s="14">
        <f>IF(OR(I39="",F39=""),"",IFERROR(I39/F39,""))</f>
        <v/>
      </c>
      <c r="L39" s="14">
        <f>IF(OR(G39="",K39=""),"",G39-K39)</f>
        <v/>
      </c>
      <c r="M39" s="39">
        <f>IF(OR(I39="",G39=""),"",IFERROR(I39/G39,""))</f>
        <v/>
      </c>
      <c r="N39" s="14">
        <f>IF(OR(G39="",J39=""),"",G39-J39)</f>
        <v/>
      </c>
      <c r="O39" s="26">
        <f>IF(AND(A39="",C39=""),"",IF(OR(A39="",B39="",C39="",D39="",E39="",F39="",G39=""),"Eingabe fehlt",IF(COUNTIF($A$4:$A$103,A39)&gt;1,"Doppelte ID",IF(COUNTIF(Rezepturen!$A$4:$A$103,A39)=0,"Keine Zutaten",IF(H39&lt;=0,"Zutatenkosten prüfen",IF(OR(B39&lt;Parameter!$B$14,B39&gt;Parameter!$B$15),"Datum prüfen",IF(E39&gt;Parameter!$B$7,"Portionen prüfen",IF(OR(F39&lt;Parameter!$B$8,F39&gt;Parameter!$B$9),"Zielquote prüfen",IF(G39&gt;Parameter!$B$10,"Zielpreis prüfen",IF(L39&lt;-Parameter!$B$5,"Zielpreis zu niedrig",IF(M39&gt;F39,"Quote leicht über Ziel","OK")))))))))))</f>
        <v/>
      </c>
    </row>
    <row r="40" ht="21" customHeight="1">
      <c r="A40" s="18" t="n"/>
      <c r="B40" s="19" t="n"/>
      <c r="C40" s="18" t="n"/>
      <c r="D40" s="18" t="n"/>
      <c r="E40" s="20" t="n"/>
      <c r="F40" s="37" t="n"/>
      <c r="G40" s="22" t="n"/>
      <c r="H40" s="13">
        <f>IF(A40="","",IFERROR(SUMIF(Rezepturen!$A$4:$A$103,A40,Rezepturen!$J$4:$J$103),""))</f>
        <v/>
      </c>
      <c r="I40" s="13">
        <f>IF(OR(H40="",E40=""),"",IFERROR(H40/E40,""))</f>
        <v/>
      </c>
      <c r="J40" s="13">
        <f>IF(I40="","",I40*(1+Parameter!$B$4))</f>
        <v/>
      </c>
      <c r="K40" s="13">
        <f>IF(OR(I40="",F40=""),"",IFERROR(I40/F40,""))</f>
        <v/>
      </c>
      <c r="L40" s="13">
        <f>IF(OR(G40="",K40=""),"",G40-K40)</f>
        <v/>
      </c>
      <c r="M40" s="38">
        <f>IF(OR(I40="",G40=""),"",IFERROR(I40/G40,""))</f>
        <v/>
      </c>
      <c r="N40" s="13">
        <f>IF(OR(G40="",J40=""),"",G40-J40)</f>
        <v/>
      </c>
      <c r="O40" s="24">
        <f>IF(AND(A40="",C40=""),"",IF(OR(A40="",B40="",C40="",D40="",E40="",F40="",G40=""),"Eingabe fehlt",IF(COUNTIF($A$4:$A$103,A40)&gt;1,"Doppelte ID",IF(COUNTIF(Rezepturen!$A$4:$A$103,A40)=0,"Keine Zutaten",IF(H40&lt;=0,"Zutatenkosten prüfen",IF(OR(B40&lt;Parameter!$B$14,B40&gt;Parameter!$B$15),"Datum prüfen",IF(E40&gt;Parameter!$B$7,"Portionen prüfen",IF(OR(F40&lt;Parameter!$B$8,F40&gt;Parameter!$B$9),"Zielquote prüfen",IF(G40&gt;Parameter!$B$10,"Zielpreis prüfen",IF(L40&lt;-Parameter!$B$5,"Zielpreis zu niedrig",IF(M40&gt;F40,"Quote leicht über Ziel","OK")))))))))))</f>
        <v/>
      </c>
    </row>
    <row r="41" ht="21" customHeight="1">
      <c r="A41" s="18" t="n"/>
      <c r="B41" s="19" t="n"/>
      <c r="C41" s="18" t="n"/>
      <c r="D41" s="18" t="n"/>
      <c r="E41" s="20" t="n"/>
      <c r="F41" s="37" t="n"/>
      <c r="G41" s="22" t="n"/>
      <c r="H41" s="14">
        <f>IF(A41="","",IFERROR(SUMIF(Rezepturen!$A$4:$A$103,A41,Rezepturen!$J$4:$J$103),""))</f>
        <v/>
      </c>
      <c r="I41" s="14">
        <f>IF(OR(H41="",E41=""),"",IFERROR(H41/E41,""))</f>
        <v/>
      </c>
      <c r="J41" s="14">
        <f>IF(I41="","",I41*(1+Parameter!$B$4))</f>
        <v/>
      </c>
      <c r="K41" s="14">
        <f>IF(OR(I41="",F41=""),"",IFERROR(I41/F41,""))</f>
        <v/>
      </c>
      <c r="L41" s="14">
        <f>IF(OR(G41="",K41=""),"",G41-K41)</f>
        <v/>
      </c>
      <c r="M41" s="39">
        <f>IF(OR(I41="",G41=""),"",IFERROR(I41/G41,""))</f>
        <v/>
      </c>
      <c r="N41" s="14">
        <f>IF(OR(G41="",J41=""),"",G41-J41)</f>
        <v/>
      </c>
      <c r="O41" s="26">
        <f>IF(AND(A41="",C41=""),"",IF(OR(A41="",B41="",C41="",D41="",E41="",F41="",G41=""),"Eingabe fehlt",IF(COUNTIF($A$4:$A$103,A41)&gt;1,"Doppelte ID",IF(COUNTIF(Rezepturen!$A$4:$A$103,A41)=0,"Keine Zutaten",IF(H41&lt;=0,"Zutatenkosten prüfen",IF(OR(B41&lt;Parameter!$B$14,B41&gt;Parameter!$B$15),"Datum prüfen",IF(E41&gt;Parameter!$B$7,"Portionen prüfen",IF(OR(F41&lt;Parameter!$B$8,F41&gt;Parameter!$B$9),"Zielquote prüfen",IF(G41&gt;Parameter!$B$10,"Zielpreis prüfen",IF(L41&lt;-Parameter!$B$5,"Zielpreis zu niedrig",IF(M41&gt;F41,"Quote leicht über Ziel","OK")))))))))))</f>
        <v/>
      </c>
    </row>
    <row r="42" ht="21" customHeight="1">
      <c r="A42" s="18" t="n"/>
      <c r="B42" s="19" t="n"/>
      <c r="C42" s="18" t="n"/>
      <c r="D42" s="18" t="n"/>
      <c r="E42" s="20" t="n"/>
      <c r="F42" s="37" t="n"/>
      <c r="G42" s="22" t="n"/>
      <c r="H42" s="13">
        <f>IF(A42="","",IFERROR(SUMIF(Rezepturen!$A$4:$A$103,A42,Rezepturen!$J$4:$J$103),""))</f>
        <v/>
      </c>
      <c r="I42" s="13">
        <f>IF(OR(H42="",E42=""),"",IFERROR(H42/E42,""))</f>
        <v/>
      </c>
      <c r="J42" s="13">
        <f>IF(I42="","",I42*(1+Parameter!$B$4))</f>
        <v/>
      </c>
      <c r="K42" s="13">
        <f>IF(OR(I42="",F42=""),"",IFERROR(I42/F42,""))</f>
        <v/>
      </c>
      <c r="L42" s="13">
        <f>IF(OR(G42="",K42=""),"",G42-K42)</f>
        <v/>
      </c>
      <c r="M42" s="38">
        <f>IF(OR(I42="",G42=""),"",IFERROR(I42/G42,""))</f>
        <v/>
      </c>
      <c r="N42" s="13">
        <f>IF(OR(G42="",J42=""),"",G42-J42)</f>
        <v/>
      </c>
      <c r="O42" s="24">
        <f>IF(AND(A42="",C42=""),"",IF(OR(A42="",B42="",C42="",D42="",E42="",F42="",G42=""),"Eingabe fehlt",IF(COUNTIF($A$4:$A$103,A42)&gt;1,"Doppelte ID",IF(COUNTIF(Rezepturen!$A$4:$A$103,A42)=0,"Keine Zutaten",IF(H42&lt;=0,"Zutatenkosten prüfen",IF(OR(B42&lt;Parameter!$B$14,B42&gt;Parameter!$B$15),"Datum prüfen",IF(E42&gt;Parameter!$B$7,"Portionen prüfen",IF(OR(F42&lt;Parameter!$B$8,F42&gt;Parameter!$B$9),"Zielquote prüfen",IF(G42&gt;Parameter!$B$10,"Zielpreis prüfen",IF(L42&lt;-Parameter!$B$5,"Zielpreis zu niedrig",IF(M42&gt;F42,"Quote leicht über Ziel","OK")))))))))))</f>
        <v/>
      </c>
    </row>
    <row r="43" ht="21" customHeight="1">
      <c r="A43" s="18" t="n"/>
      <c r="B43" s="19" t="n"/>
      <c r="C43" s="18" t="n"/>
      <c r="D43" s="18" t="n"/>
      <c r="E43" s="20" t="n"/>
      <c r="F43" s="37" t="n"/>
      <c r="G43" s="22" t="n"/>
      <c r="H43" s="14">
        <f>IF(A43="","",IFERROR(SUMIF(Rezepturen!$A$4:$A$103,A43,Rezepturen!$J$4:$J$103),""))</f>
        <v/>
      </c>
      <c r="I43" s="14">
        <f>IF(OR(H43="",E43=""),"",IFERROR(H43/E43,""))</f>
        <v/>
      </c>
      <c r="J43" s="14">
        <f>IF(I43="","",I43*(1+Parameter!$B$4))</f>
        <v/>
      </c>
      <c r="K43" s="14">
        <f>IF(OR(I43="",F43=""),"",IFERROR(I43/F43,""))</f>
        <v/>
      </c>
      <c r="L43" s="14">
        <f>IF(OR(G43="",K43=""),"",G43-K43)</f>
        <v/>
      </c>
      <c r="M43" s="39">
        <f>IF(OR(I43="",G43=""),"",IFERROR(I43/G43,""))</f>
        <v/>
      </c>
      <c r="N43" s="14">
        <f>IF(OR(G43="",J43=""),"",G43-J43)</f>
        <v/>
      </c>
      <c r="O43" s="26">
        <f>IF(AND(A43="",C43=""),"",IF(OR(A43="",B43="",C43="",D43="",E43="",F43="",G43=""),"Eingabe fehlt",IF(COUNTIF($A$4:$A$103,A43)&gt;1,"Doppelte ID",IF(COUNTIF(Rezepturen!$A$4:$A$103,A43)=0,"Keine Zutaten",IF(H43&lt;=0,"Zutatenkosten prüfen",IF(OR(B43&lt;Parameter!$B$14,B43&gt;Parameter!$B$15),"Datum prüfen",IF(E43&gt;Parameter!$B$7,"Portionen prüfen",IF(OR(F43&lt;Parameter!$B$8,F43&gt;Parameter!$B$9),"Zielquote prüfen",IF(G43&gt;Parameter!$B$10,"Zielpreis prüfen",IF(L43&lt;-Parameter!$B$5,"Zielpreis zu niedrig",IF(M43&gt;F43,"Quote leicht über Ziel","OK")))))))))))</f>
        <v/>
      </c>
    </row>
    <row r="44" ht="21" customHeight="1">
      <c r="A44" s="18" t="n"/>
      <c r="B44" s="19" t="n"/>
      <c r="C44" s="18" t="n"/>
      <c r="D44" s="18" t="n"/>
      <c r="E44" s="20" t="n"/>
      <c r="F44" s="37" t="n"/>
      <c r="G44" s="22" t="n"/>
      <c r="H44" s="13">
        <f>IF(A44="","",IFERROR(SUMIF(Rezepturen!$A$4:$A$103,A44,Rezepturen!$J$4:$J$103),""))</f>
        <v/>
      </c>
      <c r="I44" s="13">
        <f>IF(OR(H44="",E44=""),"",IFERROR(H44/E44,""))</f>
        <v/>
      </c>
      <c r="J44" s="13">
        <f>IF(I44="","",I44*(1+Parameter!$B$4))</f>
        <v/>
      </c>
      <c r="K44" s="13">
        <f>IF(OR(I44="",F44=""),"",IFERROR(I44/F44,""))</f>
        <v/>
      </c>
      <c r="L44" s="13">
        <f>IF(OR(G44="",K44=""),"",G44-K44)</f>
        <v/>
      </c>
      <c r="M44" s="38">
        <f>IF(OR(I44="",G44=""),"",IFERROR(I44/G44,""))</f>
        <v/>
      </c>
      <c r="N44" s="13">
        <f>IF(OR(G44="",J44=""),"",G44-J44)</f>
        <v/>
      </c>
      <c r="O44" s="24">
        <f>IF(AND(A44="",C44=""),"",IF(OR(A44="",B44="",C44="",D44="",E44="",F44="",G44=""),"Eingabe fehlt",IF(COUNTIF($A$4:$A$103,A44)&gt;1,"Doppelte ID",IF(COUNTIF(Rezepturen!$A$4:$A$103,A44)=0,"Keine Zutaten",IF(H44&lt;=0,"Zutatenkosten prüfen",IF(OR(B44&lt;Parameter!$B$14,B44&gt;Parameter!$B$15),"Datum prüfen",IF(E44&gt;Parameter!$B$7,"Portionen prüfen",IF(OR(F44&lt;Parameter!$B$8,F44&gt;Parameter!$B$9),"Zielquote prüfen",IF(G44&gt;Parameter!$B$10,"Zielpreis prüfen",IF(L44&lt;-Parameter!$B$5,"Zielpreis zu niedrig",IF(M44&gt;F44,"Quote leicht über Ziel","OK")))))))))))</f>
        <v/>
      </c>
    </row>
    <row r="45" ht="21" customHeight="1">
      <c r="A45" s="18" t="n"/>
      <c r="B45" s="19" t="n"/>
      <c r="C45" s="18" t="n"/>
      <c r="D45" s="18" t="n"/>
      <c r="E45" s="20" t="n"/>
      <c r="F45" s="37" t="n"/>
      <c r="G45" s="22" t="n"/>
      <c r="H45" s="14">
        <f>IF(A45="","",IFERROR(SUMIF(Rezepturen!$A$4:$A$103,A45,Rezepturen!$J$4:$J$103),""))</f>
        <v/>
      </c>
      <c r="I45" s="14">
        <f>IF(OR(H45="",E45=""),"",IFERROR(H45/E45,""))</f>
        <v/>
      </c>
      <c r="J45" s="14">
        <f>IF(I45="","",I45*(1+Parameter!$B$4))</f>
        <v/>
      </c>
      <c r="K45" s="14">
        <f>IF(OR(I45="",F45=""),"",IFERROR(I45/F45,""))</f>
        <v/>
      </c>
      <c r="L45" s="14">
        <f>IF(OR(G45="",K45=""),"",G45-K45)</f>
        <v/>
      </c>
      <c r="M45" s="39">
        <f>IF(OR(I45="",G45=""),"",IFERROR(I45/G45,""))</f>
        <v/>
      </c>
      <c r="N45" s="14">
        <f>IF(OR(G45="",J45=""),"",G45-J45)</f>
        <v/>
      </c>
      <c r="O45" s="26">
        <f>IF(AND(A45="",C45=""),"",IF(OR(A45="",B45="",C45="",D45="",E45="",F45="",G45=""),"Eingabe fehlt",IF(COUNTIF($A$4:$A$103,A45)&gt;1,"Doppelte ID",IF(COUNTIF(Rezepturen!$A$4:$A$103,A45)=0,"Keine Zutaten",IF(H45&lt;=0,"Zutatenkosten prüfen",IF(OR(B45&lt;Parameter!$B$14,B45&gt;Parameter!$B$15),"Datum prüfen",IF(E45&gt;Parameter!$B$7,"Portionen prüfen",IF(OR(F45&lt;Parameter!$B$8,F45&gt;Parameter!$B$9),"Zielquote prüfen",IF(G45&gt;Parameter!$B$10,"Zielpreis prüfen",IF(L45&lt;-Parameter!$B$5,"Zielpreis zu niedrig",IF(M45&gt;F45,"Quote leicht über Ziel","OK")))))))))))</f>
        <v/>
      </c>
    </row>
    <row r="46" ht="21" customHeight="1">
      <c r="A46" s="18" t="n"/>
      <c r="B46" s="19" t="n"/>
      <c r="C46" s="18" t="n"/>
      <c r="D46" s="18" t="n"/>
      <c r="E46" s="20" t="n"/>
      <c r="F46" s="37" t="n"/>
      <c r="G46" s="22" t="n"/>
      <c r="H46" s="13">
        <f>IF(A46="","",IFERROR(SUMIF(Rezepturen!$A$4:$A$103,A46,Rezepturen!$J$4:$J$103),""))</f>
        <v/>
      </c>
      <c r="I46" s="13">
        <f>IF(OR(H46="",E46=""),"",IFERROR(H46/E46,""))</f>
        <v/>
      </c>
      <c r="J46" s="13">
        <f>IF(I46="","",I46*(1+Parameter!$B$4))</f>
        <v/>
      </c>
      <c r="K46" s="13">
        <f>IF(OR(I46="",F46=""),"",IFERROR(I46/F46,""))</f>
        <v/>
      </c>
      <c r="L46" s="13">
        <f>IF(OR(G46="",K46=""),"",G46-K46)</f>
        <v/>
      </c>
      <c r="M46" s="38">
        <f>IF(OR(I46="",G46=""),"",IFERROR(I46/G46,""))</f>
        <v/>
      </c>
      <c r="N46" s="13">
        <f>IF(OR(G46="",J46=""),"",G46-J46)</f>
        <v/>
      </c>
      <c r="O46" s="24">
        <f>IF(AND(A46="",C46=""),"",IF(OR(A46="",B46="",C46="",D46="",E46="",F46="",G46=""),"Eingabe fehlt",IF(COUNTIF($A$4:$A$103,A46)&gt;1,"Doppelte ID",IF(COUNTIF(Rezepturen!$A$4:$A$103,A46)=0,"Keine Zutaten",IF(H46&lt;=0,"Zutatenkosten prüfen",IF(OR(B46&lt;Parameter!$B$14,B46&gt;Parameter!$B$15),"Datum prüfen",IF(E46&gt;Parameter!$B$7,"Portionen prüfen",IF(OR(F46&lt;Parameter!$B$8,F46&gt;Parameter!$B$9),"Zielquote prüfen",IF(G46&gt;Parameter!$B$10,"Zielpreis prüfen",IF(L46&lt;-Parameter!$B$5,"Zielpreis zu niedrig",IF(M46&gt;F46,"Quote leicht über Ziel","OK")))))))))))</f>
        <v/>
      </c>
    </row>
    <row r="47" ht="21" customHeight="1">
      <c r="A47" s="18" t="n"/>
      <c r="B47" s="19" t="n"/>
      <c r="C47" s="18" t="n"/>
      <c r="D47" s="18" t="n"/>
      <c r="E47" s="20" t="n"/>
      <c r="F47" s="37" t="n"/>
      <c r="G47" s="22" t="n"/>
      <c r="H47" s="14">
        <f>IF(A47="","",IFERROR(SUMIF(Rezepturen!$A$4:$A$103,A47,Rezepturen!$J$4:$J$103),""))</f>
        <v/>
      </c>
      <c r="I47" s="14">
        <f>IF(OR(H47="",E47=""),"",IFERROR(H47/E47,""))</f>
        <v/>
      </c>
      <c r="J47" s="14">
        <f>IF(I47="","",I47*(1+Parameter!$B$4))</f>
        <v/>
      </c>
      <c r="K47" s="14">
        <f>IF(OR(I47="",F47=""),"",IFERROR(I47/F47,""))</f>
        <v/>
      </c>
      <c r="L47" s="14">
        <f>IF(OR(G47="",K47=""),"",G47-K47)</f>
        <v/>
      </c>
      <c r="M47" s="39">
        <f>IF(OR(I47="",G47=""),"",IFERROR(I47/G47,""))</f>
        <v/>
      </c>
      <c r="N47" s="14">
        <f>IF(OR(G47="",J47=""),"",G47-J47)</f>
        <v/>
      </c>
      <c r="O47" s="26">
        <f>IF(AND(A47="",C47=""),"",IF(OR(A47="",B47="",C47="",D47="",E47="",F47="",G47=""),"Eingabe fehlt",IF(COUNTIF($A$4:$A$103,A47)&gt;1,"Doppelte ID",IF(COUNTIF(Rezepturen!$A$4:$A$103,A47)=0,"Keine Zutaten",IF(H47&lt;=0,"Zutatenkosten prüfen",IF(OR(B47&lt;Parameter!$B$14,B47&gt;Parameter!$B$15),"Datum prüfen",IF(E47&gt;Parameter!$B$7,"Portionen prüfen",IF(OR(F47&lt;Parameter!$B$8,F47&gt;Parameter!$B$9),"Zielquote prüfen",IF(G47&gt;Parameter!$B$10,"Zielpreis prüfen",IF(L47&lt;-Parameter!$B$5,"Zielpreis zu niedrig",IF(M47&gt;F47,"Quote leicht über Ziel","OK")))))))))))</f>
        <v/>
      </c>
    </row>
    <row r="48" ht="21" customHeight="1">
      <c r="A48" s="18" t="n"/>
      <c r="B48" s="19" t="n"/>
      <c r="C48" s="18" t="n"/>
      <c r="D48" s="18" t="n"/>
      <c r="E48" s="20" t="n"/>
      <c r="F48" s="37" t="n"/>
      <c r="G48" s="22" t="n"/>
      <c r="H48" s="13">
        <f>IF(A48="","",IFERROR(SUMIF(Rezepturen!$A$4:$A$103,A48,Rezepturen!$J$4:$J$103),""))</f>
        <v/>
      </c>
      <c r="I48" s="13">
        <f>IF(OR(H48="",E48=""),"",IFERROR(H48/E48,""))</f>
        <v/>
      </c>
      <c r="J48" s="13">
        <f>IF(I48="","",I48*(1+Parameter!$B$4))</f>
        <v/>
      </c>
      <c r="K48" s="13">
        <f>IF(OR(I48="",F48=""),"",IFERROR(I48/F48,""))</f>
        <v/>
      </c>
      <c r="L48" s="13">
        <f>IF(OR(G48="",K48=""),"",G48-K48)</f>
        <v/>
      </c>
      <c r="M48" s="38">
        <f>IF(OR(I48="",G48=""),"",IFERROR(I48/G48,""))</f>
        <v/>
      </c>
      <c r="N48" s="13">
        <f>IF(OR(G48="",J48=""),"",G48-J48)</f>
        <v/>
      </c>
      <c r="O48" s="24">
        <f>IF(AND(A48="",C48=""),"",IF(OR(A48="",B48="",C48="",D48="",E48="",F48="",G48=""),"Eingabe fehlt",IF(COUNTIF($A$4:$A$103,A48)&gt;1,"Doppelte ID",IF(COUNTIF(Rezepturen!$A$4:$A$103,A48)=0,"Keine Zutaten",IF(H48&lt;=0,"Zutatenkosten prüfen",IF(OR(B48&lt;Parameter!$B$14,B48&gt;Parameter!$B$15),"Datum prüfen",IF(E48&gt;Parameter!$B$7,"Portionen prüfen",IF(OR(F48&lt;Parameter!$B$8,F48&gt;Parameter!$B$9),"Zielquote prüfen",IF(G48&gt;Parameter!$B$10,"Zielpreis prüfen",IF(L48&lt;-Parameter!$B$5,"Zielpreis zu niedrig",IF(M48&gt;F48,"Quote leicht über Ziel","OK")))))))))))</f>
        <v/>
      </c>
    </row>
    <row r="49" ht="21" customHeight="1">
      <c r="A49" s="18" t="n"/>
      <c r="B49" s="19" t="n"/>
      <c r="C49" s="18" t="n"/>
      <c r="D49" s="18" t="n"/>
      <c r="E49" s="20" t="n"/>
      <c r="F49" s="37" t="n"/>
      <c r="G49" s="22" t="n"/>
      <c r="H49" s="14">
        <f>IF(A49="","",IFERROR(SUMIF(Rezepturen!$A$4:$A$103,A49,Rezepturen!$J$4:$J$103),""))</f>
        <v/>
      </c>
      <c r="I49" s="14">
        <f>IF(OR(H49="",E49=""),"",IFERROR(H49/E49,""))</f>
        <v/>
      </c>
      <c r="J49" s="14">
        <f>IF(I49="","",I49*(1+Parameter!$B$4))</f>
        <v/>
      </c>
      <c r="K49" s="14">
        <f>IF(OR(I49="",F49=""),"",IFERROR(I49/F49,""))</f>
        <v/>
      </c>
      <c r="L49" s="14">
        <f>IF(OR(G49="",K49=""),"",G49-K49)</f>
        <v/>
      </c>
      <c r="M49" s="39">
        <f>IF(OR(I49="",G49=""),"",IFERROR(I49/G49,""))</f>
        <v/>
      </c>
      <c r="N49" s="14">
        <f>IF(OR(G49="",J49=""),"",G49-J49)</f>
        <v/>
      </c>
      <c r="O49" s="26">
        <f>IF(AND(A49="",C49=""),"",IF(OR(A49="",B49="",C49="",D49="",E49="",F49="",G49=""),"Eingabe fehlt",IF(COUNTIF($A$4:$A$103,A49)&gt;1,"Doppelte ID",IF(COUNTIF(Rezepturen!$A$4:$A$103,A49)=0,"Keine Zutaten",IF(H49&lt;=0,"Zutatenkosten prüfen",IF(OR(B49&lt;Parameter!$B$14,B49&gt;Parameter!$B$15),"Datum prüfen",IF(E49&gt;Parameter!$B$7,"Portionen prüfen",IF(OR(F49&lt;Parameter!$B$8,F49&gt;Parameter!$B$9),"Zielquote prüfen",IF(G49&gt;Parameter!$B$10,"Zielpreis prüfen",IF(L49&lt;-Parameter!$B$5,"Zielpreis zu niedrig",IF(M49&gt;F49,"Quote leicht über Ziel","OK")))))))))))</f>
        <v/>
      </c>
    </row>
    <row r="50" ht="21" customHeight="1">
      <c r="A50" s="18" t="n"/>
      <c r="B50" s="19" t="n"/>
      <c r="C50" s="18" t="n"/>
      <c r="D50" s="18" t="n"/>
      <c r="E50" s="20" t="n"/>
      <c r="F50" s="37" t="n"/>
      <c r="G50" s="22" t="n"/>
      <c r="H50" s="13">
        <f>IF(A50="","",IFERROR(SUMIF(Rezepturen!$A$4:$A$103,A50,Rezepturen!$J$4:$J$103),""))</f>
        <v/>
      </c>
      <c r="I50" s="13">
        <f>IF(OR(H50="",E50=""),"",IFERROR(H50/E50,""))</f>
        <v/>
      </c>
      <c r="J50" s="13">
        <f>IF(I50="","",I50*(1+Parameter!$B$4))</f>
        <v/>
      </c>
      <c r="K50" s="13">
        <f>IF(OR(I50="",F50=""),"",IFERROR(I50/F50,""))</f>
        <v/>
      </c>
      <c r="L50" s="13">
        <f>IF(OR(G50="",K50=""),"",G50-K50)</f>
        <v/>
      </c>
      <c r="M50" s="38">
        <f>IF(OR(I50="",G50=""),"",IFERROR(I50/G50,""))</f>
        <v/>
      </c>
      <c r="N50" s="13">
        <f>IF(OR(G50="",J50=""),"",G50-J50)</f>
        <v/>
      </c>
      <c r="O50" s="24">
        <f>IF(AND(A50="",C50=""),"",IF(OR(A50="",B50="",C50="",D50="",E50="",F50="",G50=""),"Eingabe fehlt",IF(COUNTIF($A$4:$A$103,A50)&gt;1,"Doppelte ID",IF(COUNTIF(Rezepturen!$A$4:$A$103,A50)=0,"Keine Zutaten",IF(H50&lt;=0,"Zutatenkosten prüfen",IF(OR(B50&lt;Parameter!$B$14,B50&gt;Parameter!$B$15),"Datum prüfen",IF(E50&gt;Parameter!$B$7,"Portionen prüfen",IF(OR(F50&lt;Parameter!$B$8,F50&gt;Parameter!$B$9),"Zielquote prüfen",IF(G50&gt;Parameter!$B$10,"Zielpreis prüfen",IF(L50&lt;-Parameter!$B$5,"Zielpreis zu niedrig",IF(M50&gt;F50,"Quote leicht über Ziel","OK")))))))))))</f>
        <v/>
      </c>
    </row>
    <row r="51" ht="21" customHeight="1">
      <c r="A51" s="18" t="n"/>
      <c r="B51" s="19" t="n"/>
      <c r="C51" s="18" t="n"/>
      <c r="D51" s="18" t="n"/>
      <c r="E51" s="20" t="n"/>
      <c r="F51" s="37" t="n"/>
      <c r="G51" s="22" t="n"/>
      <c r="H51" s="14">
        <f>IF(A51="","",IFERROR(SUMIF(Rezepturen!$A$4:$A$103,A51,Rezepturen!$J$4:$J$103),""))</f>
        <v/>
      </c>
      <c r="I51" s="14">
        <f>IF(OR(H51="",E51=""),"",IFERROR(H51/E51,""))</f>
        <v/>
      </c>
      <c r="J51" s="14">
        <f>IF(I51="","",I51*(1+Parameter!$B$4))</f>
        <v/>
      </c>
      <c r="K51" s="14">
        <f>IF(OR(I51="",F51=""),"",IFERROR(I51/F51,""))</f>
        <v/>
      </c>
      <c r="L51" s="14">
        <f>IF(OR(G51="",K51=""),"",G51-K51)</f>
        <v/>
      </c>
      <c r="M51" s="39">
        <f>IF(OR(I51="",G51=""),"",IFERROR(I51/G51,""))</f>
        <v/>
      </c>
      <c r="N51" s="14">
        <f>IF(OR(G51="",J51=""),"",G51-J51)</f>
        <v/>
      </c>
      <c r="O51" s="26">
        <f>IF(AND(A51="",C51=""),"",IF(OR(A51="",B51="",C51="",D51="",E51="",F51="",G51=""),"Eingabe fehlt",IF(COUNTIF($A$4:$A$103,A51)&gt;1,"Doppelte ID",IF(COUNTIF(Rezepturen!$A$4:$A$103,A51)=0,"Keine Zutaten",IF(H51&lt;=0,"Zutatenkosten prüfen",IF(OR(B51&lt;Parameter!$B$14,B51&gt;Parameter!$B$15),"Datum prüfen",IF(E51&gt;Parameter!$B$7,"Portionen prüfen",IF(OR(F51&lt;Parameter!$B$8,F51&gt;Parameter!$B$9),"Zielquote prüfen",IF(G51&gt;Parameter!$B$10,"Zielpreis prüfen",IF(L51&lt;-Parameter!$B$5,"Zielpreis zu niedrig",IF(M51&gt;F51,"Quote leicht über Ziel","OK")))))))))))</f>
        <v/>
      </c>
    </row>
    <row r="52" ht="21" customHeight="1">
      <c r="A52" s="18" t="n"/>
      <c r="B52" s="19" t="n"/>
      <c r="C52" s="18" t="n"/>
      <c r="D52" s="18" t="n"/>
      <c r="E52" s="20" t="n"/>
      <c r="F52" s="37" t="n"/>
      <c r="G52" s="22" t="n"/>
      <c r="H52" s="13">
        <f>IF(A52="","",IFERROR(SUMIF(Rezepturen!$A$4:$A$103,A52,Rezepturen!$J$4:$J$103),""))</f>
        <v/>
      </c>
      <c r="I52" s="13">
        <f>IF(OR(H52="",E52=""),"",IFERROR(H52/E52,""))</f>
        <v/>
      </c>
      <c r="J52" s="13">
        <f>IF(I52="","",I52*(1+Parameter!$B$4))</f>
        <v/>
      </c>
      <c r="K52" s="13">
        <f>IF(OR(I52="",F52=""),"",IFERROR(I52/F52,""))</f>
        <v/>
      </c>
      <c r="L52" s="13">
        <f>IF(OR(G52="",K52=""),"",G52-K52)</f>
        <v/>
      </c>
      <c r="M52" s="38">
        <f>IF(OR(I52="",G52=""),"",IFERROR(I52/G52,""))</f>
        <v/>
      </c>
      <c r="N52" s="13">
        <f>IF(OR(G52="",J52=""),"",G52-J52)</f>
        <v/>
      </c>
      <c r="O52" s="24">
        <f>IF(AND(A52="",C52=""),"",IF(OR(A52="",B52="",C52="",D52="",E52="",F52="",G52=""),"Eingabe fehlt",IF(COUNTIF($A$4:$A$103,A52)&gt;1,"Doppelte ID",IF(COUNTIF(Rezepturen!$A$4:$A$103,A52)=0,"Keine Zutaten",IF(H52&lt;=0,"Zutatenkosten prüfen",IF(OR(B52&lt;Parameter!$B$14,B52&gt;Parameter!$B$15),"Datum prüfen",IF(E52&gt;Parameter!$B$7,"Portionen prüfen",IF(OR(F52&lt;Parameter!$B$8,F52&gt;Parameter!$B$9),"Zielquote prüfen",IF(G52&gt;Parameter!$B$10,"Zielpreis prüfen",IF(L52&lt;-Parameter!$B$5,"Zielpreis zu niedrig",IF(M52&gt;F52,"Quote leicht über Ziel","OK")))))))))))</f>
        <v/>
      </c>
    </row>
    <row r="53" ht="21" customHeight="1">
      <c r="A53" s="18" t="n"/>
      <c r="B53" s="19" t="n"/>
      <c r="C53" s="18" t="n"/>
      <c r="D53" s="18" t="n"/>
      <c r="E53" s="20" t="n"/>
      <c r="F53" s="37" t="n"/>
      <c r="G53" s="22" t="n"/>
      <c r="H53" s="14">
        <f>IF(A53="","",IFERROR(SUMIF(Rezepturen!$A$4:$A$103,A53,Rezepturen!$J$4:$J$103),""))</f>
        <v/>
      </c>
      <c r="I53" s="14">
        <f>IF(OR(H53="",E53=""),"",IFERROR(H53/E53,""))</f>
        <v/>
      </c>
      <c r="J53" s="14">
        <f>IF(I53="","",I53*(1+Parameter!$B$4))</f>
        <v/>
      </c>
      <c r="K53" s="14">
        <f>IF(OR(I53="",F53=""),"",IFERROR(I53/F53,""))</f>
        <v/>
      </c>
      <c r="L53" s="14">
        <f>IF(OR(G53="",K53=""),"",G53-K53)</f>
        <v/>
      </c>
      <c r="M53" s="39">
        <f>IF(OR(I53="",G53=""),"",IFERROR(I53/G53,""))</f>
        <v/>
      </c>
      <c r="N53" s="14">
        <f>IF(OR(G53="",J53=""),"",G53-J53)</f>
        <v/>
      </c>
      <c r="O53" s="26">
        <f>IF(AND(A53="",C53=""),"",IF(OR(A53="",B53="",C53="",D53="",E53="",F53="",G53=""),"Eingabe fehlt",IF(COUNTIF($A$4:$A$103,A53)&gt;1,"Doppelte ID",IF(COUNTIF(Rezepturen!$A$4:$A$103,A53)=0,"Keine Zutaten",IF(H53&lt;=0,"Zutatenkosten prüfen",IF(OR(B53&lt;Parameter!$B$14,B53&gt;Parameter!$B$15),"Datum prüfen",IF(E53&gt;Parameter!$B$7,"Portionen prüfen",IF(OR(F53&lt;Parameter!$B$8,F53&gt;Parameter!$B$9),"Zielquote prüfen",IF(G53&gt;Parameter!$B$10,"Zielpreis prüfen",IF(L53&lt;-Parameter!$B$5,"Zielpreis zu niedrig",IF(M53&gt;F53,"Quote leicht über Ziel","OK")))))))))))</f>
        <v/>
      </c>
    </row>
    <row r="54" ht="21" customHeight="1">
      <c r="A54" s="18" t="n"/>
      <c r="B54" s="19" t="n"/>
      <c r="C54" s="18" t="n"/>
      <c r="D54" s="18" t="n"/>
      <c r="E54" s="20" t="n"/>
      <c r="F54" s="37" t="n"/>
      <c r="G54" s="22" t="n"/>
      <c r="H54" s="13">
        <f>IF(A54="","",IFERROR(SUMIF(Rezepturen!$A$4:$A$103,A54,Rezepturen!$J$4:$J$103),""))</f>
        <v/>
      </c>
      <c r="I54" s="13">
        <f>IF(OR(H54="",E54=""),"",IFERROR(H54/E54,""))</f>
        <v/>
      </c>
      <c r="J54" s="13">
        <f>IF(I54="","",I54*(1+Parameter!$B$4))</f>
        <v/>
      </c>
      <c r="K54" s="13">
        <f>IF(OR(I54="",F54=""),"",IFERROR(I54/F54,""))</f>
        <v/>
      </c>
      <c r="L54" s="13">
        <f>IF(OR(G54="",K54=""),"",G54-K54)</f>
        <v/>
      </c>
      <c r="M54" s="38">
        <f>IF(OR(I54="",G54=""),"",IFERROR(I54/G54,""))</f>
        <v/>
      </c>
      <c r="N54" s="13">
        <f>IF(OR(G54="",J54=""),"",G54-J54)</f>
        <v/>
      </c>
      <c r="O54" s="24">
        <f>IF(AND(A54="",C54=""),"",IF(OR(A54="",B54="",C54="",D54="",E54="",F54="",G54=""),"Eingabe fehlt",IF(COUNTIF($A$4:$A$103,A54)&gt;1,"Doppelte ID",IF(COUNTIF(Rezepturen!$A$4:$A$103,A54)=0,"Keine Zutaten",IF(H54&lt;=0,"Zutatenkosten prüfen",IF(OR(B54&lt;Parameter!$B$14,B54&gt;Parameter!$B$15),"Datum prüfen",IF(E54&gt;Parameter!$B$7,"Portionen prüfen",IF(OR(F54&lt;Parameter!$B$8,F54&gt;Parameter!$B$9),"Zielquote prüfen",IF(G54&gt;Parameter!$B$10,"Zielpreis prüfen",IF(L54&lt;-Parameter!$B$5,"Zielpreis zu niedrig",IF(M54&gt;F54,"Quote leicht über Ziel","OK")))))))))))</f>
        <v/>
      </c>
    </row>
    <row r="55" ht="21" customHeight="1">
      <c r="A55" s="18" t="n"/>
      <c r="B55" s="19" t="n"/>
      <c r="C55" s="18" t="n"/>
      <c r="D55" s="18" t="n"/>
      <c r="E55" s="20" t="n"/>
      <c r="F55" s="37" t="n"/>
      <c r="G55" s="22" t="n"/>
      <c r="H55" s="14">
        <f>IF(A55="","",IFERROR(SUMIF(Rezepturen!$A$4:$A$103,A55,Rezepturen!$J$4:$J$103),""))</f>
        <v/>
      </c>
      <c r="I55" s="14">
        <f>IF(OR(H55="",E55=""),"",IFERROR(H55/E55,""))</f>
        <v/>
      </c>
      <c r="J55" s="14">
        <f>IF(I55="","",I55*(1+Parameter!$B$4))</f>
        <v/>
      </c>
      <c r="K55" s="14">
        <f>IF(OR(I55="",F55=""),"",IFERROR(I55/F55,""))</f>
        <v/>
      </c>
      <c r="L55" s="14">
        <f>IF(OR(G55="",K55=""),"",G55-K55)</f>
        <v/>
      </c>
      <c r="M55" s="39">
        <f>IF(OR(I55="",G55=""),"",IFERROR(I55/G55,""))</f>
        <v/>
      </c>
      <c r="N55" s="14">
        <f>IF(OR(G55="",J55=""),"",G55-J55)</f>
        <v/>
      </c>
      <c r="O55" s="26">
        <f>IF(AND(A55="",C55=""),"",IF(OR(A55="",B55="",C55="",D55="",E55="",F55="",G55=""),"Eingabe fehlt",IF(COUNTIF($A$4:$A$103,A55)&gt;1,"Doppelte ID",IF(COUNTIF(Rezepturen!$A$4:$A$103,A55)=0,"Keine Zutaten",IF(H55&lt;=0,"Zutatenkosten prüfen",IF(OR(B55&lt;Parameter!$B$14,B55&gt;Parameter!$B$15),"Datum prüfen",IF(E55&gt;Parameter!$B$7,"Portionen prüfen",IF(OR(F55&lt;Parameter!$B$8,F55&gt;Parameter!$B$9),"Zielquote prüfen",IF(G55&gt;Parameter!$B$10,"Zielpreis prüfen",IF(L55&lt;-Parameter!$B$5,"Zielpreis zu niedrig",IF(M55&gt;F55,"Quote leicht über Ziel","OK")))))))))))</f>
        <v/>
      </c>
    </row>
    <row r="56" ht="21" customHeight="1">
      <c r="A56" s="18" t="n"/>
      <c r="B56" s="19" t="n"/>
      <c r="C56" s="18" t="n"/>
      <c r="D56" s="18" t="n"/>
      <c r="E56" s="20" t="n"/>
      <c r="F56" s="37" t="n"/>
      <c r="G56" s="22" t="n"/>
      <c r="H56" s="13">
        <f>IF(A56="","",IFERROR(SUMIF(Rezepturen!$A$4:$A$103,A56,Rezepturen!$J$4:$J$103),""))</f>
        <v/>
      </c>
      <c r="I56" s="13">
        <f>IF(OR(H56="",E56=""),"",IFERROR(H56/E56,""))</f>
        <v/>
      </c>
      <c r="J56" s="13">
        <f>IF(I56="","",I56*(1+Parameter!$B$4))</f>
        <v/>
      </c>
      <c r="K56" s="13">
        <f>IF(OR(I56="",F56=""),"",IFERROR(I56/F56,""))</f>
        <v/>
      </c>
      <c r="L56" s="13">
        <f>IF(OR(G56="",K56=""),"",G56-K56)</f>
        <v/>
      </c>
      <c r="M56" s="38">
        <f>IF(OR(I56="",G56=""),"",IFERROR(I56/G56,""))</f>
        <v/>
      </c>
      <c r="N56" s="13">
        <f>IF(OR(G56="",J56=""),"",G56-J56)</f>
        <v/>
      </c>
      <c r="O56" s="24">
        <f>IF(AND(A56="",C56=""),"",IF(OR(A56="",B56="",C56="",D56="",E56="",F56="",G56=""),"Eingabe fehlt",IF(COUNTIF($A$4:$A$103,A56)&gt;1,"Doppelte ID",IF(COUNTIF(Rezepturen!$A$4:$A$103,A56)=0,"Keine Zutaten",IF(H56&lt;=0,"Zutatenkosten prüfen",IF(OR(B56&lt;Parameter!$B$14,B56&gt;Parameter!$B$15),"Datum prüfen",IF(E56&gt;Parameter!$B$7,"Portionen prüfen",IF(OR(F56&lt;Parameter!$B$8,F56&gt;Parameter!$B$9),"Zielquote prüfen",IF(G56&gt;Parameter!$B$10,"Zielpreis prüfen",IF(L56&lt;-Parameter!$B$5,"Zielpreis zu niedrig",IF(M56&gt;F56,"Quote leicht über Ziel","OK")))))))))))</f>
        <v/>
      </c>
    </row>
    <row r="57" ht="21" customHeight="1">
      <c r="A57" s="18" t="n"/>
      <c r="B57" s="19" t="n"/>
      <c r="C57" s="18" t="n"/>
      <c r="D57" s="18" t="n"/>
      <c r="E57" s="20" t="n"/>
      <c r="F57" s="37" t="n"/>
      <c r="G57" s="22" t="n"/>
      <c r="H57" s="14">
        <f>IF(A57="","",IFERROR(SUMIF(Rezepturen!$A$4:$A$103,A57,Rezepturen!$J$4:$J$103),""))</f>
        <v/>
      </c>
      <c r="I57" s="14">
        <f>IF(OR(H57="",E57=""),"",IFERROR(H57/E57,""))</f>
        <v/>
      </c>
      <c r="J57" s="14">
        <f>IF(I57="","",I57*(1+Parameter!$B$4))</f>
        <v/>
      </c>
      <c r="K57" s="14">
        <f>IF(OR(I57="",F57=""),"",IFERROR(I57/F57,""))</f>
        <v/>
      </c>
      <c r="L57" s="14">
        <f>IF(OR(G57="",K57=""),"",G57-K57)</f>
        <v/>
      </c>
      <c r="M57" s="39">
        <f>IF(OR(I57="",G57=""),"",IFERROR(I57/G57,""))</f>
        <v/>
      </c>
      <c r="N57" s="14">
        <f>IF(OR(G57="",J57=""),"",G57-J57)</f>
        <v/>
      </c>
      <c r="O57" s="26">
        <f>IF(AND(A57="",C57=""),"",IF(OR(A57="",B57="",C57="",D57="",E57="",F57="",G57=""),"Eingabe fehlt",IF(COUNTIF($A$4:$A$103,A57)&gt;1,"Doppelte ID",IF(COUNTIF(Rezepturen!$A$4:$A$103,A57)=0,"Keine Zutaten",IF(H57&lt;=0,"Zutatenkosten prüfen",IF(OR(B57&lt;Parameter!$B$14,B57&gt;Parameter!$B$15),"Datum prüfen",IF(E57&gt;Parameter!$B$7,"Portionen prüfen",IF(OR(F57&lt;Parameter!$B$8,F57&gt;Parameter!$B$9),"Zielquote prüfen",IF(G57&gt;Parameter!$B$10,"Zielpreis prüfen",IF(L57&lt;-Parameter!$B$5,"Zielpreis zu niedrig",IF(M57&gt;F57,"Quote leicht über Ziel","OK")))))))))))</f>
        <v/>
      </c>
    </row>
    <row r="58" ht="21" customHeight="1">
      <c r="A58" s="18" t="n"/>
      <c r="B58" s="19" t="n"/>
      <c r="C58" s="18" t="n"/>
      <c r="D58" s="18" t="n"/>
      <c r="E58" s="20" t="n"/>
      <c r="F58" s="37" t="n"/>
      <c r="G58" s="22" t="n"/>
      <c r="H58" s="13">
        <f>IF(A58="","",IFERROR(SUMIF(Rezepturen!$A$4:$A$103,A58,Rezepturen!$J$4:$J$103),""))</f>
        <v/>
      </c>
      <c r="I58" s="13">
        <f>IF(OR(H58="",E58=""),"",IFERROR(H58/E58,""))</f>
        <v/>
      </c>
      <c r="J58" s="13">
        <f>IF(I58="","",I58*(1+Parameter!$B$4))</f>
        <v/>
      </c>
      <c r="K58" s="13">
        <f>IF(OR(I58="",F58=""),"",IFERROR(I58/F58,""))</f>
        <v/>
      </c>
      <c r="L58" s="13">
        <f>IF(OR(G58="",K58=""),"",G58-K58)</f>
        <v/>
      </c>
      <c r="M58" s="38">
        <f>IF(OR(I58="",G58=""),"",IFERROR(I58/G58,""))</f>
        <v/>
      </c>
      <c r="N58" s="13">
        <f>IF(OR(G58="",J58=""),"",G58-J58)</f>
        <v/>
      </c>
      <c r="O58" s="24">
        <f>IF(AND(A58="",C58=""),"",IF(OR(A58="",B58="",C58="",D58="",E58="",F58="",G58=""),"Eingabe fehlt",IF(COUNTIF($A$4:$A$103,A58)&gt;1,"Doppelte ID",IF(COUNTIF(Rezepturen!$A$4:$A$103,A58)=0,"Keine Zutaten",IF(H58&lt;=0,"Zutatenkosten prüfen",IF(OR(B58&lt;Parameter!$B$14,B58&gt;Parameter!$B$15),"Datum prüfen",IF(E58&gt;Parameter!$B$7,"Portionen prüfen",IF(OR(F58&lt;Parameter!$B$8,F58&gt;Parameter!$B$9),"Zielquote prüfen",IF(G58&gt;Parameter!$B$10,"Zielpreis prüfen",IF(L58&lt;-Parameter!$B$5,"Zielpreis zu niedrig",IF(M58&gt;F58,"Quote leicht über Ziel","OK")))))))))))</f>
        <v/>
      </c>
    </row>
    <row r="59" ht="21" customHeight="1">
      <c r="A59" s="18" t="n"/>
      <c r="B59" s="19" t="n"/>
      <c r="C59" s="18" t="n"/>
      <c r="D59" s="18" t="n"/>
      <c r="E59" s="20" t="n"/>
      <c r="F59" s="37" t="n"/>
      <c r="G59" s="22" t="n"/>
      <c r="H59" s="14">
        <f>IF(A59="","",IFERROR(SUMIF(Rezepturen!$A$4:$A$103,A59,Rezepturen!$J$4:$J$103),""))</f>
        <v/>
      </c>
      <c r="I59" s="14">
        <f>IF(OR(H59="",E59=""),"",IFERROR(H59/E59,""))</f>
        <v/>
      </c>
      <c r="J59" s="14">
        <f>IF(I59="","",I59*(1+Parameter!$B$4))</f>
        <v/>
      </c>
      <c r="K59" s="14">
        <f>IF(OR(I59="",F59=""),"",IFERROR(I59/F59,""))</f>
        <v/>
      </c>
      <c r="L59" s="14">
        <f>IF(OR(G59="",K59=""),"",G59-K59)</f>
        <v/>
      </c>
      <c r="M59" s="39">
        <f>IF(OR(I59="",G59=""),"",IFERROR(I59/G59,""))</f>
        <v/>
      </c>
      <c r="N59" s="14">
        <f>IF(OR(G59="",J59=""),"",G59-J59)</f>
        <v/>
      </c>
      <c r="O59" s="26">
        <f>IF(AND(A59="",C59=""),"",IF(OR(A59="",B59="",C59="",D59="",E59="",F59="",G59=""),"Eingabe fehlt",IF(COUNTIF($A$4:$A$103,A59)&gt;1,"Doppelte ID",IF(COUNTIF(Rezepturen!$A$4:$A$103,A59)=0,"Keine Zutaten",IF(H59&lt;=0,"Zutatenkosten prüfen",IF(OR(B59&lt;Parameter!$B$14,B59&gt;Parameter!$B$15),"Datum prüfen",IF(E59&gt;Parameter!$B$7,"Portionen prüfen",IF(OR(F59&lt;Parameter!$B$8,F59&gt;Parameter!$B$9),"Zielquote prüfen",IF(G59&gt;Parameter!$B$10,"Zielpreis prüfen",IF(L59&lt;-Parameter!$B$5,"Zielpreis zu niedrig",IF(M59&gt;F59,"Quote leicht über Ziel","OK")))))))))))</f>
        <v/>
      </c>
    </row>
    <row r="60" ht="21" customHeight="1">
      <c r="A60" s="18" t="n"/>
      <c r="B60" s="19" t="n"/>
      <c r="C60" s="18" t="n"/>
      <c r="D60" s="18" t="n"/>
      <c r="E60" s="20" t="n"/>
      <c r="F60" s="37" t="n"/>
      <c r="G60" s="22" t="n"/>
      <c r="H60" s="13">
        <f>IF(A60="","",IFERROR(SUMIF(Rezepturen!$A$4:$A$103,A60,Rezepturen!$J$4:$J$103),""))</f>
        <v/>
      </c>
      <c r="I60" s="13">
        <f>IF(OR(H60="",E60=""),"",IFERROR(H60/E60,""))</f>
        <v/>
      </c>
      <c r="J60" s="13">
        <f>IF(I60="","",I60*(1+Parameter!$B$4))</f>
        <v/>
      </c>
      <c r="K60" s="13">
        <f>IF(OR(I60="",F60=""),"",IFERROR(I60/F60,""))</f>
        <v/>
      </c>
      <c r="L60" s="13">
        <f>IF(OR(G60="",K60=""),"",G60-K60)</f>
        <v/>
      </c>
      <c r="M60" s="38">
        <f>IF(OR(I60="",G60=""),"",IFERROR(I60/G60,""))</f>
        <v/>
      </c>
      <c r="N60" s="13">
        <f>IF(OR(G60="",J60=""),"",G60-J60)</f>
        <v/>
      </c>
      <c r="O60" s="24">
        <f>IF(AND(A60="",C60=""),"",IF(OR(A60="",B60="",C60="",D60="",E60="",F60="",G60=""),"Eingabe fehlt",IF(COUNTIF($A$4:$A$103,A60)&gt;1,"Doppelte ID",IF(COUNTIF(Rezepturen!$A$4:$A$103,A60)=0,"Keine Zutaten",IF(H60&lt;=0,"Zutatenkosten prüfen",IF(OR(B60&lt;Parameter!$B$14,B60&gt;Parameter!$B$15),"Datum prüfen",IF(E60&gt;Parameter!$B$7,"Portionen prüfen",IF(OR(F60&lt;Parameter!$B$8,F60&gt;Parameter!$B$9),"Zielquote prüfen",IF(G60&gt;Parameter!$B$10,"Zielpreis prüfen",IF(L60&lt;-Parameter!$B$5,"Zielpreis zu niedrig",IF(M60&gt;F60,"Quote leicht über Ziel","OK")))))))))))</f>
        <v/>
      </c>
    </row>
    <row r="61" ht="21" customHeight="1">
      <c r="A61" s="18" t="n"/>
      <c r="B61" s="19" t="n"/>
      <c r="C61" s="18" t="n"/>
      <c r="D61" s="18" t="n"/>
      <c r="E61" s="20" t="n"/>
      <c r="F61" s="37" t="n"/>
      <c r="G61" s="22" t="n"/>
      <c r="H61" s="14">
        <f>IF(A61="","",IFERROR(SUMIF(Rezepturen!$A$4:$A$103,A61,Rezepturen!$J$4:$J$103),""))</f>
        <v/>
      </c>
      <c r="I61" s="14">
        <f>IF(OR(H61="",E61=""),"",IFERROR(H61/E61,""))</f>
        <v/>
      </c>
      <c r="J61" s="14">
        <f>IF(I61="","",I61*(1+Parameter!$B$4))</f>
        <v/>
      </c>
      <c r="K61" s="14">
        <f>IF(OR(I61="",F61=""),"",IFERROR(I61/F61,""))</f>
        <v/>
      </c>
      <c r="L61" s="14">
        <f>IF(OR(G61="",K61=""),"",G61-K61)</f>
        <v/>
      </c>
      <c r="M61" s="39">
        <f>IF(OR(I61="",G61=""),"",IFERROR(I61/G61,""))</f>
        <v/>
      </c>
      <c r="N61" s="14">
        <f>IF(OR(G61="",J61=""),"",G61-J61)</f>
        <v/>
      </c>
      <c r="O61" s="26">
        <f>IF(AND(A61="",C61=""),"",IF(OR(A61="",B61="",C61="",D61="",E61="",F61="",G61=""),"Eingabe fehlt",IF(COUNTIF($A$4:$A$103,A61)&gt;1,"Doppelte ID",IF(COUNTIF(Rezepturen!$A$4:$A$103,A61)=0,"Keine Zutaten",IF(H61&lt;=0,"Zutatenkosten prüfen",IF(OR(B61&lt;Parameter!$B$14,B61&gt;Parameter!$B$15),"Datum prüfen",IF(E61&gt;Parameter!$B$7,"Portionen prüfen",IF(OR(F61&lt;Parameter!$B$8,F61&gt;Parameter!$B$9),"Zielquote prüfen",IF(G61&gt;Parameter!$B$10,"Zielpreis prüfen",IF(L61&lt;-Parameter!$B$5,"Zielpreis zu niedrig",IF(M61&gt;F61,"Quote leicht über Ziel","OK")))))))))))</f>
        <v/>
      </c>
    </row>
    <row r="62" ht="21" customHeight="1">
      <c r="A62" s="18" t="n"/>
      <c r="B62" s="19" t="n"/>
      <c r="C62" s="18" t="n"/>
      <c r="D62" s="18" t="n"/>
      <c r="E62" s="20" t="n"/>
      <c r="F62" s="37" t="n"/>
      <c r="G62" s="22" t="n"/>
      <c r="H62" s="13">
        <f>IF(A62="","",IFERROR(SUMIF(Rezepturen!$A$4:$A$103,A62,Rezepturen!$J$4:$J$103),""))</f>
        <v/>
      </c>
      <c r="I62" s="13">
        <f>IF(OR(H62="",E62=""),"",IFERROR(H62/E62,""))</f>
        <v/>
      </c>
      <c r="J62" s="13">
        <f>IF(I62="","",I62*(1+Parameter!$B$4))</f>
        <v/>
      </c>
      <c r="K62" s="13">
        <f>IF(OR(I62="",F62=""),"",IFERROR(I62/F62,""))</f>
        <v/>
      </c>
      <c r="L62" s="13">
        <f>IF(OR(G62="",K62=""),"",G62-K62)</f>
        <v/>
      </c>
      <c r="M62" s="38">
        <f>IF(OR(I62="",G62=""),"",IFERROR(I62/G62,""))</f>
        <v/>
      </c>
      <c r="N62" s="13">
        <f>IF(OR(G62="",J62=""),"",G62-J62)</f>
        <v/>
      </c>
      <c r="O62" s="24">
        <f>IF(AND(A62="",C62=""),"",IF(OR(A62="",B62="",C62="",D62="",E62="",F62="",G62=""),"Eingabe fehlt",IF(COUNTIF($A$4:$A$103,A62)&gt;1,"Doppelte ID",IF(COUNTIF(Rezepturen!$A$4:$A$103,A62)=0,"Keine Zutaten",IF(H62&lt;=0,"Zutatenkosten prüfen",IF(OR(B62&lt;Parameter!$B$14,B62&gt;Parameter!$B$15),"Datum prüfen",IF(E62&gt;Parameter!$B$7,"Portionen prüfen",IF(OR(F62&lt;Parameter!$B$8,F62&gt;Parameter!$B$9),"Zielquote prüfen",IF(G62&gt;Parameter!$B$10,"Zielpreis prüfen",IF(L62&lt;-Parameter!$B$5,"Zielpreis zu niedrig",IF(M62&gt;F62,"Quote leicht über Ziel","OK")))))))))))</f>
        <v/>
      </c>
    </row>
    <row r="63" ht="21" customHeight="1">
      <c r="A63" s="18" t="n"/>
      <c r="B63" s="19" t="n"/>
      <c r="C63" s="18" t="n"/>
      <c r="D63" s="18" t="n"/>
      <c r="E63" s="20" t="n"/>
      <c r="F63" s="37" t="n"/>
      <c r="G63" s="22" t="n"/>
      <c r="H63" s="14">
        <f>IF(A63="","",IFERROR(SUMIF(Rezepturen!$A$4:$A$103,A63,Rezepturen!$J$4:$J$103),""))</f>
        <v/>
      </c>
      <c r="I63" s="14">
        <f>IF(OR(H63="",E63=""),"",IFERROR(H63/E63,""))</f>
        <v/>
      </c>
      <c r="J63" s="14">
        <f>IF(I63="","",I63*(1+Parameter!$B$4))</f>
        <v/>
      </c>
      <c r="K63" s="14">
        <f>IF(OR(I63="",F63=""),"",IFERROR(I63/F63,""))</f>
        <v/>
      </c>
      <c r="L63" s="14">
        <f>IF(OR(G63="",K63=""),"",G63-K63)</f>
        <v/>
      </c>
      <c r="M63" s="39">
        <f>IF(OR(I63="",G63=""),"",IFERROR(I63/G63,""))</f>
        <v/>
      </c>
      <c r="N63" s="14">
        <f>IF(OR(G63="",J63=""),"",G63-J63)</f>
        <v/>
      </c>
      <c r="O63" s="26">
        <f>IF(AND(A63="",C63=""),"",IF(OR(A63="",B63="",C63="",D63="",E63="",F63="",G63=""),"Eingabe fehlt",IF(COUNTIF($A$4:$A$103,A63)&gt;1,"Doppelte ID",IF(COUNTIF(Rezepturen!$A$4:$A$103,A63)=0,"Keine Zutaten",IF(H63&lt;=0,"Zutatenkosten prüfen",IF(OR(B63&lt;Parameter!$B$14,B63&gt;Parameter!$B$15),"Datum prüfen",IF(E63&gt;Parameter!$B$7,"Portionen prüfen",IF(OR(F63&lt;Parameter!$B$8,F63&gt;Parameter!$B$9),"Zielquote prüfen",IF(G63&gt;Parameter!$B$10,"Zielpreis prüfen",IF(L63&lt;-Parameter!$B$5,"Zielpreis zu niedrig",IF(M63&gt;F63,"Quote leicht über Ziel","OK")))))))))))</f>
        <v/>
      </c>
    </row>
    <row r="64" ht="21" customHeight="1">
      <c r="A64" s="18" t="n"/>
      <c r="B64" s="19" t="n"/>
      <c r="C64" s="18" t="n"/>
      <c r="D64" s="18" t="n"/>
      <c r="E64" s="20" t="n"/>
      <c r="F64" s="37" t="n"/>
      <c r="G64" s="22" t="n"/>
      <c r="H64" s="13">
        <f>IF(A64="","",IFERROR(SUMIF(Rezepturen!$A$4:$A$103,A64,Rezepturen!$J$4:$J$103),""))</f>
        <v/>
      </c>
      <c r="I64" s="13">
        <f>IF(OR(H64="",E64=""),"",IFERROR(H64/E64,""))</f>
        <v/>
      </c>
      <c r="J64" s="13">
        <f>IF(I64="","",I64*(1+Parameter!$B$4))</f>
        <v/>
      </c>
      <c r="K64" s="13">
        <f>IF(OR(I64="",F64=""),"",IFERROR(I64/F64,""))</f>
        <v/>
      </c>
      <c r="L64" s="13">
        <f>IF(OR(G64="",K64=""),"",G64-K64)</f>
        <v/>
      </c>
      <c r="M64" s="38">
        <f>IF(OR(I64="",G64=""),"",IFERROR(I64/G64,""))</f>
        <v/>
      </c>
      <c r="N64" s="13">
        <f>IF(OR(G64="",J64=""),"",G64-J64)</f>
        <v/>
      </c>
      <c r="O64" s="24">
        <f>IF(AND(A64="",C64=""),"",IF(OR(A64="",B64="",C64="",D64="",E64="",F64="",G64=""),"Eingabe fehlt",IF(COUNTIF($A$4:$A$103,A64)&gt;1,"Doppelte ID",IF(COUNTIF(Rezepturen!$A$4:$A$103,A64)=0,"Keine Zutaten",IF(H64&lt;=0,"Zutatenkosten prüfen",IF(OR(B64&lt;Parameter!$B$14,B64&gt;Parameter!$B$15),"Datum prüfen",IF(E64&gt;Parameter!$B$7,"Portionen prüfen",IF(OR(F64&lt;Parameter!$B$8,F64&gt;Parameter!$B$9),"Zielquote prüfen",IF(G64&gt;Parameter!$B$10,"Zielpreis prüfen",IF(L64&lt;-Parameter!$B$5,"Zielpreis zu niedrig",IF(M64&gt;F64,"Quote leicht über Ziel","OK")))))))))))</f>
        <v/>
      </c>
    </row>
    <row r="65" ht="21" customHeight="1">
      <c r="A65" s="18" t="n"/>
      <c r="B65" s="19" t="n"/>
      <c r="C65" s="18" t="n"/>
      <c r="D65" s="18" t="n"/>
      <c r="E65" s="20" t="n"/>
      <c r="F65" s="37" t="n"/>
      <c r="G65" s="22" t="n"/>
      <c r="H65" s="14">
        <f>IF(A65="","",IFERROR(SUMIF(Rezepturen!$A$4:$A$103,A65,Rezepturen!$J$4:$J$103),""))</f>
        <v/>
      </c>
      <c r="I65" s="14">
        <f>IF(OR(H65="",E65=""),"",IFERROR(H65/E65,""))</f>
        <v/>
      </c>
      <c r="J65" s="14">
        <f>IF(I65="","",I65*(1+Parameter!$B$4))</f>
        <v/>
      </c>
      <c r="K65" s="14">
        <f>IF(OR(I65="",F65=""),"",IFERROR(I65/F65,""))</f>
        <v/>
      </c>
      <c r="L65" s="14">
        <f>IF(OR(G65="",K65=""),"",G65-K65)</f>
        <v/>
      </c>
      <c r="M65" s="39">
        <f>IF(OR(I65="",G65=""),"",IFERROR(I65/G65,""))</f>
        <v/>
      </c>
      <c r="N65" s="14">
        <f>IF(OR(G65="",J65=""),"",G65-J65)</f>
        <v/>
      </c>
      <c r="O65" s="26">
        <f>IF(AND(A65="",C65=""),"",IF(OR(A65="",B65="",C65="",D65="",E65="",F65="",G65=""),"Eingabe fehlt",IF(COUNTIF($A$4:$A$103,A65)&gt;1,"Doppelte ID",IF(COUNTIF(Rezepturen!$A$4:$A$103,A65)=0,"Keine Zutaten",IF(H65&lt;=0,"Zutatenkosten prüfen",IF(OR(B65&lt;Parameter!$B$14,B65&gt;Parameter!$B$15),"Datum prüfen",IF(E65&gt;Parameter!$B$7,"Portionen prüfen",IF(OR(F65&lt;Parameter!$B$8,F65&gt;Parameter!$B$9),"Zielquote prüfen",IF(G65&gt;Parameter!$B$10,"Zielpreis prüfen",IF(L65&lt;-Parameter!$B$5,"Zielpreis zu niedrig",IF(M65&gt;F65,"Quote leicht über Ziel","OK")))))))))))</f>
        <v/>
      </c>
    </row>
    <row r="66" ht="21" customHeight="1">
      <c r="A66" s="18" t="n"/>
      <c r="B66" s="19" t="n"/>
      <c r="C66" s="18" t="n"/>
      <c r="D66" s="18" t="n"/>
      <c r="E66" s="20" t="n"/>
      <c r="F66" s="37" t="n"/>
      <c r="G66" s="22" t="n"/>
      <c r="H66" s="13">
        <f>IF(A66="","",IFERROR(SUMIF(Rezepturen!$A$4:$A$103,A66,Rezepturen!$J$4:$J$103),""))</f>
        <v/>
      </c>
      <c r="I66" s="13">
        <f>IF(OR(H66="",E66=""),"",IFERROR(H66/E66,""))</f>
        <v/>
      </c>
      <c r="J66" s="13">
        <f>IF(I66="","",I66*(1+Parameter!$B$4))</f>
        <v/>
      </c>
      <c r="K66" s="13">
        <f>IF(OR(I66="",F66=""),"",IFERROR(I66/F66,""))</f>
        <v/>
      </c>
      <c r="L66" s="13">
        <f>IF(OR(G66="",K66=""),"",G66-K66)</f>
        <v/>
      </c>
      <c r="M66" s="38">
        <f>IF(OR(I66="",G66=""),"",IFERROR(I66/G66,""))</f>
        <v/>
      </c>
      <c r="N66" s="13">
        <f>IF(OR(G66="",J66=""),"",G66-J66)</f>
        <v/>
      </c>
      <c r="O66" s="24">
        <f>IF(AND(A66="",C66=""),"",IF(OR(A66="",B66="",C66="",D66="",E66="",F66="",G66=""),"Eingabe fehlt",IF(COUNTIF($A$4:$A$103,A66)&gt;1,"Doppelte ID",IF(COUNTIF(Rezepturen!$A$4:$A$103,A66)=0,"Keine Zutaten",IF(H66&lt;=0,"Zutatenkosten prüfen",IF(OR(B66&lt;Parameter!$B$14,B66&gt;Parameter!$B$15),"Datum prüfen",IF(E66&gt;Parameter!$B$7,"Portionen prüfen",IF(OR(F66&lt;Parameter!$B$8,F66&gt;Parameter!$B$9),"Zielquote prüfen",IF(G66&gt;Parameter!$B$10,"Zielpreis prüfen",IF(L66&lt;-Parameter!$B$5,"Zielpreis zu niedrig",IF(M66&gt;F66,"Quote leicht über Ziel","OK")))))))))))</f>
        <v/>
      </c>
    </row>
    <row r="67" ht="21" customHeight="1">
      <c r="A67" s="18" t="n"/>
      <c r="B67" s="19" t="n"/>
      <c r="C67" s="18" t="n"/>
      <c r="D67" s="18" t="n"/>
      <c r="E67" s="20" t="n"/>
      <c r="F67" s="37" t="n"/>
      <c r="G67" s="22" t="n"/>
      <c r="H67" s="14">
        <f>IF(A67="","",IFERROR(SUMIF(Rezepturen!$A$4:$A$103,A67,Rezepturen!$J$4:$J$103),""))</f>
        <v/>
      </c>
      <c r="I67" s="14">
        <f>IF(OR(H67="",E67=""),"",IFERROR(H67/E67,""))</f>
        <v/>
      </c>
      <c r="J67" s="14">
        <f>IF(I67="","",I67*(1+Parameter!$B$4))</f>
        <v/>
      </c>
      <c r="K67" s="14">
        <f>IF(OR(I67="",F67=""),"",IFERROR(I67/F67,""))</f>
        <v/>
      </c>
      <c r="L67" s="14">
        <f>IF(OR(G67="",K67=""),"",G67-K67)</f>
        <v/>
      </c>
      <c r="M67" s="39">
        <f>IF(OR(I67="",G67=""),"",IFERROR(I67/G67,""))</f>
        <v/>
      </c>
      <c r="N67" s="14">
        <f>IF(OR(G67="",J67=""),"",G67-J67)</f>
        <v/>
      </c>
      <c r="O67" s="26">
        <f>IF(AND(A67="",C67=""),"",IF(OR(A67="",B67="",C67="",D67="",E67="",F67="",G67=""),"Eingabe fehlt",IF(COUNTIF($A$4:$A$103,A67)&gt;1,"Doppelte ID",IF(COUNTIF(Rezepturen!$A$4:$A$103,A67)=0,"Keine Zutaten",IF(H67&lt;=0,"Zutatenkosten prüfen",IF(OR(B67&lt;Parameter!$B$14,B67&gt;Parameter!$B$15),"Datum prüfen",IF(E67&gt;Parameter!$B$7,"Portionen prüfen",IF(OR(F67&lt;Parameter!$B$8,F67&gt;Parameter!$B$9),"Zielquote prüfen",IF(G67&gt;Parameter!$B$10,"Zielpreis prüfen",IF(L67&lt;-Parameter!$B$5,"Zielpreis zu niedrig",IF(M67&gt;F67,"Quote leicht über Ziel","OK")))))))))))</f>
        <v/>
      </c>
    </row>
    <row r="68" ht="21" customHeight="1">
      <c r="A68" s="18" t="n"/>
      <c r="B68" s="19" t="n"/>
      <c r="C68" s="18" t="n"/>
      <c r="D68" s="18" t="n"/>
      <c r="E68" s="20" t="n"/>
      <c r="F68" s="37" t="n"/>
      <c r="G68" s="22" t="n"/>
      <c r="H68" s="13">
        <f>IF(A68="","",IFERROR(SUMIF(Rezepturen!$A$4:$A$103,A68,Rezepturen!$J$4:$J$103),""))</f>
        <v/>
      </c>
      <c r="I68" s="13">
        <f>IF(OR(H68="",E68=""),"",IFERROR(H68/E68,""))</f>
        <v/>
      </c>
      <c r="J68" s="13">
        <f>IF(I68="","",I68*(1+Parameter!$B$4))</f>
        <v/>
      </c>
      <c r="K68" s="13">
        <f>IF(OR(I68="",F68=""),"",IFERROR(I68/F68,""))</f>
        <v/>
      </c>
      <c r="L68" s="13">
        <f>IF(OR(G68="",K68=""),"",G68-K68)</f>
        <v/>
      </c>
      <c r="M68" s="38">
        <f>IF(OR(I68="",G68=""),"",IFERROR(I68/G68,""))</f>
        <v/>
      </c>
      <c r="N68" s="13">
        <f>IF(OR(G68="",J68=""),"",G68-J68)</f>
        <v/>
      </c>
      <c r="O68" s="24">
        <f>IF(AND(A68="",C68=""),"",IF(OR(A68="",B68="",C68="",D68="",E68="",F68="",G68=""),"Eingabe fehlt",IF(COUNTIF($A$4:$A$103,A68)&gt;1,"Doppelte ID",IF(COUNTIF(Rezepturen!$A$4:$A$103,A68)=0,"Keine Zutaten",IF(H68&lt;=0,"Zutatenkosten prüfen",IF(OR(B68&lt;Parameter!$B$14,B68&gt;Parameter!$B$15),"Datum prüfen",IF(E68&gt;Parameter!$B$7,"Portionen prüfen",IF(OR(F68&lt;Parameter!$B$8,F68&gt;Parameter!$B$9),"Zielquote prüfen",IF(G68&gt;Parameter!$B$10,"Zielpreis prüfen",IF(L68&lt;-Parameter!$B$5,"Zielpreis zu niedrig",IF(M68&gt;F68,"Quote leicht über Ziel","OK")))))))))))</f>
        <v/>
      </c>
    </row>
    <row r="69" ht="21" customHeight="1">
      <c r="A69" s="18" t="n"/>
      <c r="B69" s="19" t="n"/>
      <c r="C69" s="18" t="n"/>
      <c r="D69" s="18" t="n"/>
      <c r="E69" s="20" t="n"/>
      <c r="F69" s="37" t="n"/>
      <c r="G69" s="22" t="n"/>
      <c r="H69" s="14">
        <f>IF(A69="","",IFERROR(SUMIF(Rezepturen!$A$4:$A$103,A69,Rezepturen!$J$4:$J$103),""))</f>
        <v/>
      </c>
      <c r="I69" s="14">
        <f>IF(OR(H69="",E69=""),"",IFERROR(H69/E69,""))</f>
        <v/>
      </c>
      <c r="J69" s="14">
        <f>IF(I69="","",I69*(1+Parameter!$B$4))</f>
        <v/>
      </c>
      <c r="K69" s="14">
        <f>IF(OR(I69="",F69=""),"",IFERROR(I69/F69,""))</f>
        <v/>
      </c>
      <c r="L69" s="14">
        <f>IF(OR(G69="",K69=""),"",G69-K69)</f>
        <v/>
      </c>
      <c r="M69" s="39">
        <f>IF(OR(I69="",G69=""),"",IFERROR(I69/G69,""))</f>
        <v/>
      </c>
      <c r="N69" s="14">
        <f>IF(OR(G69="",J69=""),"",G69-J69)</f>
        <v/>
      </c>
      <c r="O69" s="26">
        <f>IF(AND(A69="",C69=""),"",IF(OR(A69="",B69="",C69="",D69="",E69="",F69="",G69=""),"Eingabe fehlt",IF(COUNTIF($A$4:$A$103,A69)&gt;1,"Doppelte ID",IF(COUNTIF(Rezepturen!$A$4:$A$103,A69)=0,"Keine Zutaten",IF(H69&lt;=0,"Zutatenkosten prüfen",IF(OR(B69&lt;Parameter!$B$14,B69&gt;Parameter!$B$15),"Datum prüfen",IF(E69&gt;Parameter!$B$7,"Portionen prüfen",IF(OR(F69&lt;Parameter!$B$8,F69&gt;Parameter!$B$9),"Zielquote prüfen",IF(G69&gt;Parameter!$B$10,"Zielpreis prüfen",IF(L69&lt;-Parameter!$B$5,"Zielpreis zu niedrig",IF(M69&gt;F69,"Quote leicht über Ziel","OK")))))))))))</f>
        <v/>
      </c>
    </row>
    <row r="70" ht="21" customHeight="1">
      <c r="A70" s="18" t="n"/>
      <c r="B70" s="19" t="n"/>
      <c r="C70" s="18" t="n"/>
      <c r="D70" s="18" t="n"/>
      <c r="E70" s="20" t="n"/>
      <c r="F70" s="37" t="n"/>
      <c r="G70" s="22" t="n"/>
      <c r="H70" s="13">
        <f>IF(A70="","",IFERROR(SUMIF(Rezepturen!$A$4:$A$103,A70,Rezepturen!$J$4:$J$103),""))</f>
        <v/>
      </c>
      <c r="I70" s="13">
        <f>IF(OR(H70="",E70=""),"",IFERROR(H70/E70,""))</f>
        <v/>
      </c>
      <c r="J70" s="13">
        <f>IF(I70="","",I70*(1+Parameter!$B$4))</f>
        <v/>
      </c>
      <c r="K70" s="13">
        <f>IF(OR(I70="",F70=""),"",IFERROR(I70/F70,""))</f>
        <v/>
      </c>
      <c r="L70" s="13">
        <f>IF(OR(G70="",K70=""),"",G70-K70)</f>
        <v/>
      </c>
      <c r="M70" s="38">
        <f>IF(OR(I70="",G70=""),"",IFERROR(I70/G70,""))</f>
        <v/>
      </c>
      <c r="N70" s="13">
        <f>IF(OR(G70="",J70=""),"",G70-J70)</f>
        <v/>
      </c>
      <c r="O70" s="24">
        <f>IF(AND(A70="",C70=""),"",IF(OR(A70="",B70="",C70="",D70="",E70="",F70="",G70=""),"Eingabe fehlt",IF(COUNTIF($A$4:$A$103,A70)&gt;1,"Doppelte ID",IF(COUNTIF(Rezepturen!$A$4:$A$103,A70)=0,"Keine Zutaten",IF(H70&lt;=0,"Zutatenkosten prüfen",IF(OR(B70&lt;Parameter!$B$14,B70&gt;Parameter!$B$15),"Datum prüfen",IF(E70&gt;Parameter!$B$7,"Portionen prüfen",IF(OR(F70&lt;Parameter!$B$8,F70&gt;Parameter!$B$9),"Zielquote prüfen",IF(G70&gt;Parameter!$B$10,"Zielpreis prüfen",IF(L70&lt;-Parameter!$B$5,"Zielpreis zu niedrig",IF(M70&gt;F70,"Quote leicht über Ziel","OK")))))))))))</f>
        <v/>
      </c>
    </row>
    <row r="71" ht="21" customHeight="1">
      <c r="A71" s="18" t="n"/>
      <c r="B71" s="19" t="n"/>
      <c r="C71" s="18" t="n"/>
      <c r="D71" s="18" t="n"/>
      <c r="E71" s="20" t="n"/>
      <c r="F71" s="37" t="n"/>
      <c r="G71" s="22" t="n"/>
      <c r="H71" s="14">
        <f>IF(A71="","",IFERROR(SUMIF(Rezepturen!$A$4:$A$103,A71,Rezepturen!$J$4:$J$103),""))</f>
        <v/>
      </c>
      <c r="I71" s="14">
        <f>IF(OR(H71="",E71=""),"",IFERROR(H71/E71,""))</f>
        <v/>
      </c>
      <c r="J71" s="14">
        <f>IF(I71="","",I71*(1+Parameter!$B$4))</f>
        <v/>
      </c>
      <c r="K71" s="14">
        <f>IF(OR(I71="",F71=""),"",IFERROR(I71/F71,""))</f>
        <v/>
      </c>
      <c r="L71" s="14">
        <f>IF(OR(G71="",K71=""),"",G71-K71)</f>
        <v/>
      </c>
      <c r="M71" s="39">
        <f>IF(OR(I71="",G71=""),"",IFERROR(I71/G71,""))</f>
        <v/>
      </c>
      <c r="N71" s="14">
        <f>IF(OR(G71="",J71=""),"",G71-J71)</f>
        <v/>
      </c>
      <c r="O71" s="26">
        <f>IF(AND(A71="",C71=""),"",IF(OR(A71="",B71="",C71="",D71="",E71="",F71="",G71=""),"Eingabe fehlt",IF(COUNTIF($A$4:$A$103,A71)&gt;1,"Doppelte ID",IF(COUNTIF(Rezepturen!$A$4:$A$103,A71)=0,"Keine Zutaten",IF(H71&lt;=0,"Zutatenkosten prüfen",IF(OR(B71&lt;Parameter!$B$14,B71&gt;Parameter!$B$15),"Datum prüfen",IF(E71&gt;Parameter!$B$7,"Portionen prüfen",IF(OR(F71&lt;Parameter!$B$8,F71&gt;Parameter!$B$9),"Zielquote prüfen",IF(G71&gt;Parameter!$B$10,"Zielpreis prüfen",IF(L71&lt;-Parameter!$B$5,"Zielpreis zu niedrig",IF(M71&gt;F71,"Quote leicht über Ziel","OK")))))))))))</f>
        <v/>
      </c>
    </row>
    <row r="72" ht="21" customHeight="1">
      <c r="A72" s="18" t="n"/>
      <c r="B72" s="19" t="n"/>
      <c r="C72" s="18" t="n"/>
      <c r="D72" s="18" t="n"/>
      <c r="E72" s="20" t="n"/>
      <c r="F72" s="37" t="n"/>
      <c r="G72" s="22" t="n"/>
      <c r="H72" s="13">
        <f>IF(A72="","",IFERROR(SUMIF(Rezepturen!$A$4:$A$103,A72,Rezepturen!$J$4:$J$103),""))</f>
        <v/>
      </c>
      <c r="I72" s="13">
        <f>IF(OR(H72="",E72=""),"",IFERROR(H72/E72,""))</f>
        <v/>
      </c>
      <c r="J72" s="13">
        <f>IF(I72="","",I72*(1+Parameter!$B$4))</f>
        <v/>
      </c>
      <c r="K72" s="13">
        <f>IF(OR(I72="",F72=""),"",IFERROR(I72/F72,""))</f>
        <v/>
      </c>
      <c r="L72" s="13">
        <f>IF(OR(G72="",K72=""),"",G72-K72)</f>
        <v/>
      </c>
      <c r="M72" s="38">
        <f>IF(OR(I72="",G72=""),"",IFERROR(I72/G72,""))</f>
        <v/>
      </c>
      <c r="N72" s="13">
        <f>IF(OR(G72="",J72=""),"",G72-J72)</f>
        <v/>
      </c>
      <c r="O72" s="24">
        <f>IF(AND(A72="",C72=""),"",IF(OR(A72="",B72="",C72="",D72="",E72="",F72="",G72=""),"Eingabe fehlt",IF(COUNTIF($A$4:$A$103,A72)&gt;1,"Doppelte ID",IF(COUNTIF(Rezepturen!$A$4:$A$103,A72)=0,"Keine Zutaten",IF(H72&lt;=0,"Zutatenkosten prüfen",IF(OR(B72&lt;Parameter!$B$14,B72&gt;Parameter!$B$15),"Datum prüfen",IF(E72&gt;Parameter!$B$7,"Portionen prüfen",IF(OR(F72&lt;Parameter!$B$8,F72&gt;Parameter!$B$9),"Zielquote prüfen",IF(G72&gt;Parameter!$B$10,"Zielpreis prüfen",IF(L72&lt;-Parameter!$B$5,"Zielpreis zu niedrig",IF(M72&gt;F72,"Quote leicht über Ziel","OK")))))))))))</f>
        <v/>
      </c>
    </row>
    <row r="73" ht="21" customHeight="1">
      <c r="A73" s="18" t="n"/>
      <c r="B73" s="19" t="n"/>
      <c r="C73" s="18" t="n"/>
      <c r="D73" s="18" t="n"/>
      <c r="E73" s="20" t="n"/>
      <c r="F73" s="37" t="n"/>
      <c r="G73" s="22" t="n"/>
      <c r="H73" s="14">
        <f>IF(A73="","",IFERROR(SUMIF(Rezepturen!$A$4:$A$103,A73,Rezepturen!$J$4:$J$103),""))</f>
        <v/>
      </c>
      <c r="I73" s="14">
        <f>IF(OR(H73="",E73=""),"",IFERROR(H73/E73,""))</f>
        <v/>
      </c>
      <c r="J73" s="14">
        <f>IF(I73="","",I73*(1+Parameter!$B$4))</f>
        <v/>
      </c>
      <c r="K73" s="14">
        <f>IF(OR(I73="",F73=""),"",IFERROR(I73/F73,""))</f>
        <v/>
      </c>
      <c r="L73" s="14">
        <f>IF(OR(G73="",K73=""),"",G73-K73)</f>
        <v/>
      </c>
      <c r="M73" s="39">
        <f>IF(OR(I73="",G73=""),"",IFERROR(I73/G73,""))</f>
        <v/>
      </c>
      <c r="N73" s="14">
        <f>IF(OR(G73="",J73=""),"",G73-J73)</f>
        <v/>
      </c>
      <c r="O73" s="26">
        <f>IF(AND(A73="",C73=""),"",IF(OR(A73="",B73="",C73="",D73="",E73="",F73="",G73=""),"Eingabe fehlt",IF(COUNTIF($A$4:$A$103,A73)&gt;1,"Doppelte ID",IF(COUNTIF(Rezepturen!$A$4:$A$103,A73)=0,"Keine Zutaten",IF(H73&lt;=0,"Zutatenkosten prüfen",IF(OR(B73&lt;Parameter!$B$14,B73&gt;Parameter!$B$15),"Datum prüfen",IF(E73&gt;Parameter!$B$7,"Portionen prüfen",IF(OR(F73&lt;Parameter!$B$8,F73&gt;Parameter!$B$9),"Zielquote prüfen",IF(G73&gt;Parameter!$B$10,"Zielpreis prüfen",IF(L73&lt;-Parameter!$B$5,"Zielpreis zu niedrig",IF(M73&gt;F73,"Quote leicht über Ziel","OK")))))))))))</f>
        <v/>
      </c>
    </row>
    <row r="74" ht="21" customHeight="1">
      <c r="A74" s="18" t="n"/>
      <c r="B74" s="19" t="n"/>
      <c r="C74" s="18" t="n"/>
      <c r="D74" s="18" t="n"/>
      <c r="E74" s="20" t="n"/>
      <c r="F74" s="37" t="n"/>
      <c r="G74" s="22" t="n"/>
      <c r="H74" s="13">
        <f>IF(A74="","",IFERROR(SUMIF(Rezepturen!$A$4:$A$103,A74,Rezepturen!$J$4:$J$103),""))</f>
        <v/>
      </c>
      <c r="I74" s="13">
        <f>IF(OR(H74="",E74=""),"",IFERROR(H74/E74,""))</f>
        <v/>
      </c>
      <c r="J74" s="13">
        <f>IF(I74="","",I74*(1+Parameter!$B$4))</f>
        <v/>
      </c>
      <c r="K74" s="13">
        <f>IF(OR(I74="",F74=""),"",IFERROR(I74/F74,""))</f>
        <v/>
      </c>
      <c r="L74" s="13">
        <f>IF(OR(G74="",K74=""),"",G74-K74)</f>
        <v/>
      </c>
      <c r="M74" s="38">
        <f>IF(OR(I74="",G74=""),"",IFERROR(I74/G74,""))</f>
        <v/>
      </c>
      <c r="N74" s="13">
        <f>IF(OR(G74="",J74=""),"",G74-J74)</f>
        <v/>
      </c>
      <c r="O74" s="24">
        <f>IF(AND(A74="",C74=""),"",IF(OR(A74="",B74="",C74="",D74="",E74="",F74="",G74=""),"Eingabe fehlt",IF(COUNTIF($A$4:$A$103,A74)&gt;1,"Doppelte ID",IF(COUNTIF(Rezepturen!$A$4:$A$103,A74)=0,"Keine Zutaten",IF(H74&lt;=0,"Zutatenkosten prüfen",IF(OR(B74&lt;Parameter!$B$14,B74&gt;Parameter!$B$15),"Datum prüfen",IF(E74&gt;Parameter!$B$7,"Portionen prüfen",IF(OR(F74&lt;Parameter!$B$8,F74&gt;Parameter!$B$9),"Zielquote prüfen",IF(G74&gt;Parameter!$B$10,"Zielpreis prüfen",IF(L74&lt;-Parameter!$B$5,"Zielpreis zu niedrig",IF(M74&gt;F74,"Quote leicht über Ziel","OK")))))))))))</f>
        <v/>
      </c>
    </row>
    <row r="75" ht="21" customHeight="1">
      <c r="A75" s="18" t="n"/>
      <c r="B75" s="19" t="n"/>
      <c r="C75" s="18" t="n"/>
      <c r="D75" s="18" t="n"/>
      <c r="E75" s="20" t="n"/>
      <c r="F75" s="37" t="n"/>
      <c r="G75" s="22" t="n"/>
      <c r="H75" s="14">
        <f>IF(A75="","",IFERROR(SUMIF(Rezepturen!$A$4:$A$103,A75,Rezepturen!$J$4:$J$103),""))</f>
        <v/>
      </c>
      <c r="I75" s="14">
        <f>IF(OR(H75="",E75=""),"",IFERROR(H75/E75,""))</f>
        <v/>
      </c>
      <c r="J75" s="14">
        <f>IF(I75="","",I75*(1+Parameter!$B$4))</f>
        <v/>
      </c>
      <c r="K75" s="14">
        <f>IF(OR(I75="",F75=""),"",IFERROR(I75/F75,""))</f>
        <v/>
      </c>
      <c r="L75" s="14">
        <f>IF(OR(G75="",K75=""),"",G75-K75)</f>
        <v/>
      </c>
      <c r="M75" s="39">
        <f>IF(OR(I75="",G75=""),"",IFERROR(I75/G75,""))</f>
        <v/>
      </c>
      <c r="N75" s="14">
        <f>IF(OR(G75="",J75=""),"",G75-J75)</f>
        <v/>
      </c>
      <c r="O75" s="26">
        <f>IF(AND(A75="",C75=""),"",IF(OR(A75="",B75="",C75="",D75="",E75="",F75="",G75=""),"Eingabe fehlt",IF(COUNTIF($A$4:$A$103,A75)&gt;1,"Doppelte ID",IF(COUNTIF(Rezepturen!$A$4:$A$103,A75)=0,"Keine Zutaten",IF(H75&lt;=0,"Zutatenkosten prüfen",IF(OR(B75&lt;Parameter!$B$14,B75&gt;Parameter!$B$15),"Datum prüfen",IF(E75&gt;Parameter!$B$7,"Portionen prüfen",IF(OR(F75&lt;Parameter!$B$8,F75&gt;Parameter!$B$9),"Zielquote prüfen",IF(G75&gt;Parameter!$B$10,"Zielpreis prüfen",IF(L75&lt;-Parameter!$B$5,"Zielpreis zu niedrig",IF(M75&gt;F75,"Quote leicht über Ziel","OK")))))))))))</f>
        <v/>
      </c>
    </row>
    <row r="76" ht="21" customHeight="1">
      <c r="A76" s="18" t="n"/>
      <c r="B76" s="19" t="n"/>
      <c r="C76" s="18" t="n"/>
      <c r="D76" s="18" t="n"/>
      <c r="E76" s="20" t="n"/>
      <c r="F76" s="37" t="n"/>
      <c r="G76" s="22" t="n"/>
      <c r="H76" s="13">
        <f>IF(A76="","",IFERROR(SUMIF(Rezepturen!$A$4:$A$103,A76,Rezepturen!$J$4:$J$103),""))</f>
        <v/>
      </c>
      <c r="I76" s="13">
        <f>IF(OR(H76="",E76=""),"",IFERROR(H76/E76,""))</f>
        <v/>
      </c>
      <c r="J76" s="13">
        <f>IF(I76="","",I76*(1+Parameter!$B$4))</f>
        <v/>
      </c>
      <c r="K76" s="13">
        <f>IF(OR(I76="",F76=""),"",IFERROR(I76/F76,""))</f>
        <v/>
      </c>
      <c r="L76" s="13">
        <f>IF(OR(G76="",K76=""),"",G76-K76)</f>
        <v/>
      </c>
      <c r="M76" s="38">
        <f>IF(OR(I76="",G76=""),"",IFERROR(I76/G76,""))</f>
        <v/>
      </c>
      <c r="N76" s="13">
        <f>IF(OR(G76="",J76=""),"",G76-J76)</f>
        <v/>
      </c>
      <c r="O76" s="24">
        <f>IF(AND(A76="",C76=""),"",IF(OR(A76="",B76="",C76="",D76="",E76="",F76="",G76=""),"Eingabe fehlt",IF(COUNTIF($A$4:$A$103,A76)&gt;1,"Doppelte ID",IF(COUNTIF(Rezepturen!$A$4:$A$103,A76)=0,"Keine Zutaten",IF(H76&lt;=0,"Zutatenkosten prüfen",IF(OR(B76&lt;Parameter!$B$14,B76&gt;Parameter!$B$15),"Datum prüfen",IF(E76&gt;Parameter!$B$7,"Portionen prüfen",IF(OR(F76&lt;Parameter!$B$8,F76&gt;Parameter!$B$9),"Zielquote prüfen",IF(G76&gt;Parameter!$B$10,"Zielpreis prüfen",IF(L76&lt;-Parameter!$B$5,"Zielpreis zu niedrig",IF(M76&gt;F76,"Quote leicht über Ziel","OK")))))))))))</f>
        <v/>
      </c>
    </row>
    <row r="77" ht="21" customHeight="1">
      <c r="A77" s="18" t="n"/>
      <c r="B77" s="19" t="n"/>
      <c r="C77" s="18" t="n"/>
      <c r="D77" s="18" t="n"/>
      <c r="E77" s="20" t="n"/>
      <c r="F77" s="37" t="n"/>
      <c r="G77" s="22" t="n"/>
      <c r="H77" s="14">
        <f>IF(A77="","",IFERROR(SUMIF(Rezepturen!$A$4:$A$103,A77,Rezepturen!$J$4:$J$103),""))</f>
        <v/>
      </c>
      <c r="I77" s="14">
        <f>IF(OR(H77="",E77=""),"",IFERROR(H77/E77,""))</f>
        <v/>
      </c>
      <c r="J77" s="14">
        <f>IF(I77="","",I77*(1+Parameter!$B$4))</f>
        <v/>
      </c>
      <c r="K77" s="14">
        <f>IF(OR(I77="",F77=""),"",IFERROR(I77/F77,""))</f>
        <v/>
      </c>
      <c r="L77" s="14">
        <f>IF(OR(G77="",K77=""),"",G77-K77)</f>
        <v/>
      </c>
      <c r="M77" s="39">
        <f>IF(OR(I77="",G77=""),"",IFERROR(I77/G77,""))</f>
        <v/>
      </c>
      <c r="N77" s="14">
        <f>IF(OR(G77="",J77=""),"",G77-J77)</f>
        <v/>
      </c>
      <c r="O77" s="26">
        <f>IF(AND(A77="",C77=""),"",IF(OR(A77="",B77="",C77="",D77="",E77="",F77="",G77=""),"Eingabe fehlt",IF(COUNTIF($A$4:$A$103,A77)&gt;1,"Doppelte ID",IF(COUNTIF(Rezepturen!$A$4:$A$103,A77)=0,"Keine Zutaten",IF(H77&lt;=0,"Zutatenkosten prüfen",IF(OR(B77&lt;Parameter!$B$14,B77&gt;Parameter!$B$15),"Datum prüfen",IF(E77&gt;Parameter!$B$7,"Portionen prüfen",IF(OR(F77&lt;Parameter!$B$8,F77&gt;Parameter!$B$9),"Zielquote prüfen",IF(G77&gt;Parameter!$B$10,"Zielpreis prüfen",IF(L77&lt;-Parameter!$B$5,"Zielpreis zu niedrig",IF(M77&gt;F77,"Quote leicht über Ziel","OK")))))))))))</f>
        <v/>
      </c>
    </row>
    <row r="78" ht="21" customHeight="1">
      <c r="A78" s="18" t="n"/>
      <c r="B78" s="19" t="n"/>
      <c r="C78" s="18" t="n"/>
      <c r="D78" s="18" t="n"/>
      <c r="E78" s="20" t="n"/>
      <c r="F78" s="37" t="n"/>
      <c r="G78" s="22" t="n"/>
      <c r="H78" s="13">
        <f>IF(A78="","",IFERROR(SUMIF(Rezepturen!$A$4:$A$103,A78,Rezepturen!$J$4:$J$103),""))</f>
        <v/>
      </c>
      <c r="I78" s="13">
        <f>IF(OR(H78="",E78=""),"",IFERROR(H78/E78,""))</f>
        <v/>
      </c>
      <c r="J78" s="13">
        <f>IF(I78="","",I78*(1+Parameter!$B$4))</f>
        <v/>
      </c>
      <c r="K78" s="13">
        <f>IF(OR(I78="",F78=""),"",IFERROR(I78/F78,""))</f>
        <v/>
      </c>
      <c r="L78" s="13">
        <f>IF(OR(G78="",K78=""),"",G78-K78)</f>
        <v/>
      </c>
      <c r="M78" s="38">
        <f>IF(OR(I78="",G78=""),"",IFERROR(I78/G78,""))</f>
        <v/>
      </c>
      <c r="N78" s="13">
        <f>IF(OR(G78="",J78=""),"",G78-J78)</f>
        <v/>
      </c>
      <c r="O78" s="24">
        <f>IF(AND(A78="",C78=""),"",IF(OR(A78="",B78="",C78="",D78="",E78="",F78="",G78=""),"Eingabe fehlt",IF(COUNTIF($A$4:$A$103,A78)&gt;1,"Doppelte ID",IF(COUNTIF(Rezepturen!$A$4:$A$103,A78)=0,"Keine Zutaten",IF(H78&lt;=0,"Zutatenkosten prüfen",IF(OR(B78&lt;Parameter!$B$14,B78&gt;Parameter!$B$15),"Datum prüfen",IF(E78&gt;Parameter!$B$7,"Portionen prüfen",IF(OR(F78&lt;Parameter!$B$8,F78&gt;Parameter!$B$9),"Zielquote prüfen",IF(G78&gt;Parameter!$B$10,"Zielpreis prüfen",IF(L78&lt;-Parameter!$B$5,"Zielpreis zu niedrig",IF(M78&gt;F78,"Quote leicht über Ziel","OK")))))))))))</f>
        <v/>
      </c>
    </row>
    <row r="79" ht="21" customHeight="1">
      <c r="A79" s="18" t="n"/>
      <c r="B79" s="19" t="n"/>
      <c r="C79" s="18" t="n"/>
      <c r="D79" s="18" t="n"/>
      <c r="E79" s="20" t="n"/>
      <c r="F79" s="37" t="n"/>
      <c r="G79" s="22" t="n"/>
      <c r="H79" s="14">
        <f>IF(A79="","",IFERROR(SUMIF(Rezepturen!$A$4:$A$103,A79,Rezepturen!$J$4:$J$103),""))</f>
        <v/>
      </c>
      <c r="I79" s="14">
        <f>IF(OR(H79="",E79=""),"",IFERROR(H79/E79,""))</f>
        <v/>
      </c>
      <c r="J79" s="14">
        <f>IF(I79="","",I79*(1+Parameter!$B$4))</f>
        <v/>
      </c>
      <c r="K79" s="14">
        <f>IF(OR(I79="",F79=""),"",IFERROR(I79/F79,""))</f>
        <v/>
      </c>
      <c r="L79" s="14">
        <f>IF(OR(G79="",K79=""),"",G79-K79)</f>
        <v/>
      </c>
      <c r="M79" s="39">
        <f>IF(OR(I79="",G79=""),"",IFERROR(I79/G79,""))</f>
        <v/>
      </c>
      <c r="N79" s="14">
        <f>IF(OR(G79="",J79=""),"",G79-J79)</f>
        <v/>
      </c>
      <c r="O79" s="26">
        <f>IF(AND(A79="",C79=""),"",IF(OR(A79="",B79="",C79="",D79="",E79="",F79="",G79=""),"Eingabe fehlt",IF(COUNTIF($A$4:$A$103,A79)&gt;1,"Doppelte ID",IF(COUNTIF(Rezepturen!$A$4:$A$103,A79)=0,"Keine Zutaten",IF(H79&lt;=0,"Zutatenkosten prüfen",IF(OR(B79&lt;Parameter!$B$14,B79&gt;Parameter!$B$15),"Datum prüfen",IF(E79&gt;Parameter!$B$7,"Portionen prüfen",IF(OR(F79&lt;Parameter!$B$8,F79&gt;Parameter!$B$9),"Zielquote prüfen",IF(G79&gt;Parameter!$B$10,"Zielpreis prüfen",IF(L79&lt;-Parameter!$B$5,"Zielpreis zu niedrig",IF(M79&gt;F79,"Quote leicht über Ziel","OK")))))))))))</f>
        <v/>
      </c>
    </row>
    <row r="80" ht="21" customHeight="1">
      <c r="A80" s="18" t="n"/>
      <c r="B80" s="19" t="n"/>
      <c r="C80" s="18" t="n"/>
      <c r="D80" s="18" t="n"/>
      <c r="E80" s="20" t="n"/>
      <c r="F80" s="37" t="n"/>
      <c r="G80" s="22" t="n"/>
      <c r="H80" s="13">
        <f>IF(A80="","",IFERROR(SUMIF(Rezepturen!$A$4:$A$103,A80,Rezepturen!$J$4:$J$103),""))</f>
        <v/>
      </c>
      <c r="I80" s="13">
        <f>IF(OR(H80="",E80=""),"",IFERROR(H80/E80,""))</f>
        <v/>
      </c>
      <c r="J80" s="13">
        <f>IF(I80="","",I80*(1+Parameter!$B$4))</f>
        <v/>
      </c>
      <c r="K80" s="13">
        <f>IF(OR(I80="",F80=""),"",IFERROR(I80/F80,""))</f>
        <v/>
      </c>
      <c r="L80" s="13">
        <f>IF(OR(G80="",K80=""),"",G80-K80)</f>
        <v/>
      </c>
      <c r="M80" s="38">
        <f>IF(OR(I80="",G80=""),"",IFERROR(I80/G80,""))</f>
        <v/>
      </c>
      <c r="N80" s="13">
        <f>IF(OR(G80="",J80=""),"",G80-J80)</f>
        <v/>
      </c>
      <c r="O80" s="24">
        <f>IF(AND(A80="",C80=""),"",IF(OR(A80="",B80="",C80="",D80="",E80="",F80="",G80=""),"Eingabe fehlt",IF(COUNTIF($A$4:$A$103,A80)&gt;1,"Doppelte ID",IF(COUNTIF(Rezepturen!$A$4:$A$103,A80)=0,"Keine Zutaten",IF(H80&lt;=0,"Zutatenkosten prüfen",IF(OR(B80&lt;Parameter!$B$14,B80&gt;Parameter!$B$15),"Datum prüfen",IF(E80&gt;Parameter!$B$7,"Portionen prüfen",IF(OR(F80&lt;Parameter!$B$8,F80&gt;Parameter!$B$9),"Zielquote prüfen",IF(G80&gt;Parameter!$B$10,"Zielpreis prüfen",IF(L80&lt;-Parameter!$B$5,"Zielpreis zu niedrig",IF(M80&gt;F80,"Quote leicht über Ziel","OK")))))))))))</f>
        <v/>
      </c>
    </row>
    <row r="81" ht="21" customHeight="1">
      <c r="A81" s="18" t="n"/>
      <c r="B81" s="19" t="n"/>
      <c r="C81" s="18" t="n"/>
      <c r="D81" s="18" t="n"/>
      <c r="E81" s="20" t="n"/>
      <c r="F81" s="37" t="n"/>
      <c r="G81" s="22" t="n"/>
      <c r="H81" s="14">
        <f>IF(A81="","",IFERROR(SUMIF(Rezepturen!$A$4:$A$103,A81,Rezepturen!$J$4:$J$103),""))</f>
        <v/>
      </c>
      <c r="I81" s="14">
        <f>IF(OR(H81="",E81=""),"",IFERROR(H81/E81,""))</f>
        <v/>
      </c>
      <c r="J81" s="14">
        <f>IF(I81="","",I81*(1+Parameter!$B$4))</f>
        <v/>
      </c>
      <c r="K81" s="14">
        <f>IF(OR(I81="",F81=""),"",IFERROR(I81/F81,""))</f>
        <v/>
      </c>
      <c r="L81" s="14">
        <f>IF(OR(G81="",K81=""),"",G81-K81)</f>
        <v/>
      </c>
      <c r="M81" s="39">
        <f>IF(OR(I81="",G81=""),"",IFERROR(I81/G81,""))</f>
        <v/>
      </c>
      <c r="N81" s="14">
        <f>IF(OR(G81="",J81=""),"",G81-J81)</f>
        <v/>
      </c>
      <c r="O81" s="26">
        <f>IF(AND(A81="",C81=""),"",IF(OR(A81="",B81="",C81="",D81="",E81="",F81="",G81=""),"Eingabe fehlt",IF(COUNTIF($A$4:$A$103,A81)&gt;1,"Doppelte ID",IF(COUNTIF(Rezepturen!$A$4:$A$103,A81)=0,"Keine Zutaten",IF(H81&lt;=0,"Zutatenkosten prüfen",IF(OR(B81&lt;Parameter!$B$14,B81&gt;Parameter!$B$15),"Datum prüfen",IF(E81&gt;Parameter!$B$7,"Portionen prüfen",IF(OR(F81&lt;Parameter!$B$8,F81&gt;Parameter!$B$9),"Zielquote prüfen",IF(G81&gt;Parameter!$B$10,"Zielpreis prüfen",IF(L81&lt;-Parameter!$B$5,"Zielpreis zu niedrig",IF(M81&gt;F81,"Quote leicht über Ziel","OK")))))))))))</f>
        <v/>
      </c>
    </row>
    <row r="82" ht="21" customHeight="1">
      <c r="A82" s="18" t="n"/>
      <c r="B82" s="19" t="n"/>
      <c r="C82" s="18" t="n"/>
      <c r="D82" s="18" t="n"/>
      <c r="E82" s="20" t="n"/>
      <c r="F82" s="37" t="n"/>
      <c r="G82" s="22" t="n"/>
      <c r="H82" s="13">
        <f>IF(A82="","",IFERROR(SUMIF(Rezepturen!$A$4:$A$103,A82,Rezepturen!$J$4:$J$103),""))</f>
        <v/>
      </c>
      <c r="I82" s="13">
        <f>IF(OR(H82="",E82=""),"",IFERROR(H82/E82,""))</f>
        <v/>
      </c>
      <c r="J82" s="13">
        <f>IF(I82="","",I82*(1+Parameter!$B$4))</f>
        <v/>
      </c>
      <c r="K82" s="13">
        <f>IF(OR(I82="",F82=""),"",IFERROR(I82/F82,""))</f>
        <v/>
      </c>
      <c r="L82" s="13">
        <f>IF(OR(G82="",K82=""),"",G82-K82)</f>
        <v/>
      </c>
      <c r="M82" s="38">
        <f>IF(OR(I82="",G82=""),"",IFERROR(I82/G82,""))</f>
        <v/>
      </c>
      <c r="N82" s="13">
        <f>IF(OR(G82="",J82=""),"",G82-J82)</f>
        <v/>
      </c>
      <c r="O82" s="24">
        <f>IF(AND(A82="",C82=""),"",IF(OR(A82="",B82="",C82="",D82="",E82="",F82="",G82=""),"Eingabe fehlt",IF(COUNTIF($A$4:$A$103,A82)&gt;1,"Doppelte ID",IF(COUNTIF(Rezepturen!$A$4:$A$103,A82)=0,"Keine Zutaten",IF(H82&lt;=0,"Zutatenkosten prüfen",IF(OR(B82&lt;Parameter!$B$14,B82&gt;Parameter!$B$15),"Datum prüfen",IF(E82&gt;Parameter!$B$7,"Portionen prüfen",IF(OR(F82&lt;Parameter!$B$8,F82&gt;Parameter!$B$9),"Zielquote prüfen",IF(G82&gt;Parameter!$B$10,"Zielpreis prüfen",IF(L82&lt;-Parameter!$B$5,"Zielpreis zu niedrig",IF(M82&gt;F82,"Quote leicht über Ziel","OK")))))))))))</f>
        <v/>
      </c>
    </row>
    <row r="83" ht="21" customHeight="1">
      <c r="A83" s="18" t="n"/>
      <c r="B83" s="19" t="n"/>
      <c r="C83" s="18" t="n"/>
      <c r="D83" s="18" t="n"/>
      <c r="E83" s="20" t="n"/>
      <c r="F83" s="37" t="n"/>
      <c r="G83" s="22" t="n"/>
      <c r="H83" s="14">
        <f>IF(A83="","",IFERROR(SUMIF(Rezepturen!$A$4:$A$103,A83,Rezepturen!$J$4:$J$103),""))</f>
        <v/>
      </c>
      <c r="I83" s="14">
        <f>IF(OR(H83="",E83=""),"",IFERROR(H83/E83,""))</f>
        <v/>
      </c>
      <c r="J83" s="14">
        <f>IF(I83="","",I83*(1+Parameter!$B$4))</f>
        <v/>
      </c>
      <c r="K83" s="14">
        <f>IF(OR(I83="",F83=""),"",IFERROR(I83/F83,""))</f>
        <v/>
      </c>
      <c r="L83" s="14">
        <f>IF(OR(G83="",K83=""),"",G83-K83)</f>
        <v/>
      </c>
      <c r="M83" s="39">
        <f>IF(OR(I83="",G83=""),"",IFERROR(I83/G83,""))</f>
        <v/>
      </c>
      <c r="N83" s="14">
        <f>IF(OR(G83="",J83=""),"",G83-J83)</f>
        <v/>
      </c>
      <c r="O83" s="26">
        <f>IF(AND(A83="",C83=""),"",IF(OR(A83="",B83="",C83="",D83="",E83="",F83="",G83=""),"Eingabe fehlt",IF(COUNTIF($A$4:$A$103,A83)&gt;1,"Doppelte ID",IF(COUNTIF(Rezepturen!$A$4:$A$103,A83)=0,"Keine Zutaten",IF(H83&lt;=0,"Zutatenkosten prüfen",IF(OR(B83&lt;Parameter!$B$14,B83&gt;Parameter!$B$15),"Datum prüfen",IF(E83&gt;Parameter!$B$7,"Portionen prüfen",IF(OR(F83&lt;Parameter!$B$8,F83&gt;Parameter!$B$9),"Zielquote prüfen",IF(G83&gt;Parameter!$B$10,"Zielpreis prüfen",IF(L83&lt;-Parameter!$B$5,"Zielpreis zu niedrig",IF(M83&gt;F83,"Quote leicht über Ziel","OK")))))))))))</f>
        <v/>
      </c>
    </row>
    <row r="84" ht="21" customHeight="1">
      <c r="A84" s="18" t="n"/>
      <c r="B84" s="19" t="n"/>
      <c r="C84" s="18" t="n"/>
      <c r="D84" s="18" t="n"/>
      <c r="E84" s="20" t="n"/>
      <c r="F84" s="37" t="n"/>
      <c r="G84" s="22" t="n"/>
      <c r="H84" s="13">
        <f>IF(A84="","",IFERROR(SUMIF(Rezepturen!$A$4:$A$103,A84,Rezepturen!$J$4:$J$103),""))</f>
        <v/>
      </c>
      <c r="I84" s="13">
        <f>IF(OR(H84="",E84=""),"",IFERROR(H84/E84,""))</f>
        <v/>
      </c>
      <c r="J84" s="13">
        <f>IF(I84="","",I84*(1+Parameter!$B$4))</f>
        <v/>
      </c>
      <c r="K84" s="13">
        <f>IF(OR(I84="",F84=""),"",IFERROR(I84/F84,""))</f>
        <v/>
      </c>
      <c r="L84" s="13">
        <f>IF(OR(G84="",K84=""),"",G84-K84)</f>
        <v/>
      </c>
      <c r="M84" s="38">
        <f>IF(OR(I84="",G84=""),"",IFERROR(I84/G84,""))</f>
        <v/>
      </c>
      <c r="N84" s="13">
        <f>IF(OR(G84="",J84=""),"",G84-J84)</f>
        <v/>
      </c>
      <c r="O84" s="24">
        <f>IF(AND(A84="",C84=""),"",IF(OR(A84="",B84="",C84="",D84="",E84="",F84="",G84=""),"Eingabe fehlt",IF(COUNTIF($A$4:$A$103,A84)&gt;1,"Doppelte ID",IF(COUNTIF(Rezepturen!$A$4:$A$103,A84)=0,"Keine Zutaten",IF(H84&lt;=0,"Zutatenkosten prüfen",IF(OR(B84&lt;Parameter!$B$14,B84&gt;Parameter!$B$15),"Datum prüfen",IF(E84&gt;Parameter!$B$7,"Portionen prüfen",IF(OR(F84&lt;Parameter!$B$8,F84&gt;Parameter!$B$9),"Zielquote prüfen",IF(G84&gt;Parameter!$B$10,"Zielpreis prüfen",IF(L84&lt;-Parameter!$B$5,"Zielpreis zu niedrig",IF(M84&gt;F84,"Quote leicht über Ziel","OK")))))))))))</f>
        <v/>
      </c>
    </row>
    <row r="85" ht="21" customHeight="1">
      <c r="A85" s="18" t="n"/>
      <c r="B85" s="19" t="n"/>
      <c r="C85" s="18" t="n"/>
      <c r="D85" s="18" t="n"/>
      <c r="E85" s="20" t="n"/>
      <c r="F85" s="37" t="n"/>
      <c r="G85" s="22" t="n"/>
      <c r="H85" s="14">
        <f>IF(A85="","",IFERROR(SUMIF(Rezepturen!$A$4:$A$103,A85,Rezepturen!$J$4:$J$103),""))</f>
        <v/>
      </c>
      <c r="I85" s="14">
        <f>IF(OR(H85="",E85=""),"",IFERROR(H85/E85,""))</f>
        <v/>
      </c>
      <c r="J85" s="14">
        <f>IF(I85="","",I85*(1+Parameter!$B$4))</f>
        <v/>
      </c>
      <c r="K85" s="14">
        <f>IF(OR(I85="",F85=""),"",IFERROR(I85/F85,""))</f>
        <v/>
      </c>
      <c r="L85" s="14">
        <f>IF(OR(G85="",K85=""),"",G85-K85)</f>
        <v/>
      </c>
      <c r="M85" s="39">
        <f>IF(OR(I85="",G85=""),"",IFERROR(I85/G85,""))</f>
        <v/>
      </c>
      <c r="N85" s="14">
        <f>IF(OR(G85="",J85=""),"",G85-J85)</f>
        <v/>
      </c>
      <c r="O85" s="26">
        <f>IF(AND(A85="",C85=""),"",IF(OR(A85="",B85="",C85="",D85="",E85="",F85="",G85=""),"Eingabe fehlt",IF(COUNTIF($A$4:$A$103,A85)&gt;1,"Doppelte ID",IF(COUNTIF(Rezepturen!$A$4:$A$103,A85)=0,"Keine Zutaten",IF(H85&lt;=0,"Zutatenkosten prüfen",IF(OR(B85&lt;Parameter!$B$14,B85&gt;Parameter!$B$15),"Datum prüfen",IF(E85&gt;Parameter!$B$7,"Portionen prüfen",IF(OR(F85&lt;Parameter!$B$8,F85&gt;Parameter!$B$9),"Zielquote prüfen",IF(G85&gt;Parameter!$B$10,"Zielpreis prüfen",IF(L85&lt;-Parameter!$B$5,"Zielpreis zu niedrig",IF(M85&gt;F85,"Quote leicht über Ziel","OK")))))))))))</f>
        <v/>
      </c>
    </row>
    <row r="86" ht="21" customHeight="1">
      <c r="A86" s="18" t="n"/>
      <c r="B86" s="19" t="n"/>
      <c r="C86" s="18" t="n"/>
      <c r="D86" s="18" t="n"/>
      <c r="E86" s="20" t="n"/>
      <c r="F86" s="37" t="n"/>
      <c r="G86" s="22" t="n"/>
      <c r="H86" s="13">
        <f>IF(A86="","",IFERROR(SUMIF(Rezepturen!$A$4:$A$103,A86,Rezepturen!$J$4:$J$103),""))</f>
        <v/>
      </c>
      <c r="I86" s="13">
        <f>IF(OR(H86="",E86=""),"",IFERROR(H86/E86,""))</f>
        <v/>
      </c>
      <c r="J86" s="13">
        <f>IF(I86="","",I86*(1+Parameter!$B$4))</f>
        <v/>
      </c>
      <c r="K86" s="13">
        <f>IF(OR(I86="",F86=""),"",IFERROR(I86/F86,""))</f>
        <v/>
      </c>
      <c r="L86" s="13">
        <f>IF(OR(G86="",K86=""),"",G86-K86)</f>
        <v/>
      </c>
      <c r="M86" s="38">
        <f>IF(OR(I86="",G86=""),"",IFERROR(I86/G86,""))</f>
        <v/>
      </c>
      <c r="N86" s="13">
        <f>IF(OR(G86="",J86=""),"",G86-J86)</f>
        <v/>
      </c>
      <c r="O86" s="24">
        <f>IF(AND(A86="",C86=""),"",IF(OR(A86="",B86="",C86="",D86="",E86="",F86="",G86=""),"Eingabe fehlt",IF(COUNTIF($A$4:$A$103,A86)&gt;1,"Doppelte ID",IF(COUNTIF(Rezepturen!$A$4:$A$103,A86)=0,"Keine Zutaten",IF(H86&lt;=0,"Zutatenkosten prüfen",IF(OR(B86&lt;Parameter!$B$14,B86&gt;Parameter!$B$15),"Datum prüfen",IF(E86&gt;Parameter!$B$7,"Portionen prüfen",IF(OR(F86&lt;Parameter!$B$8,F86&gt;Parameter!$B$9),"Zielquote prüfen",IF(G86&gt;Parameter!$B$10,"Zielpreis prüfen",IF(L86&lt;-Parameter!$B$5,"Zielpreis zu niedrig",IF(M86&gt;F86,"Quote leicht über Ziel","OK")))))))))))</f>
        <v/>
      </c>
    </row>
    <row r="87" ht="21" customHeight="1">
      <c r="A87" s="18" t="n"/>
      <c r="B87" s="19" t="n"/>
      <c r="C87" s="18" t="n"/>
      <c r="D87" s="18" t="n"/>
      <c r="E87" s="20" t="n"/>
      <c r="F87" s="37" t="n"/>
      <c r="G87" s="22" t="n"/>
      <c r="H87" s="14">
        <f>IF(A87="","",IFERROR(SUMIF(Rezepturen!$A$4:$A$103,A87,Rezepturen!$J$4:$J$103),""))</f>
        <v/>
      </c>
      <c r="I87" s="14">
        <f>IF(OR(H87="",E87=""),"",IFERROR(H87/E87,""))</f>
        <v/>
      </c>
      <c r="J87" s="14">
        <f>IF(I87="","",I87*(1+Parameter!$B$4))</f>
        <v/>
      </c>
      <c r="K87" s="14">
        <f>IF(OR(I87="",F87=""),"",IFERROR(I87/F87,""))</f>
        <v/>
      </c>
      <c r="L87" s="14">
        <f>IF(OR(G87="",K87=""),"",G87-K87)</f>
        <v/>
      </c>
      <c r="M87" s="39">
        <f>IF(OR(I87="",G87=""),"",IFERROR(I87/G87,""))</f>
        <v/>
      </c>
      <c r="N87" s="14">
        <f>IF(OR(G87="",J87=""),"",G87-J87)</f>
        <v/>
      </c>
      <c r="O87" s="26">
        <f>IF(AND(A87="",C87=""),"",IF(OR(A87="",B87="",C87="",D87="",E87="",F87="",G87=""),"Eingabe fehlt",IF(COUNTIF($A$4:$A$103,A87)&gt;1,"Doppelte ID",IF(COUNTIF(Rezepturen!$A$4:$A$103,A87)=0,"Keine Zutaten",IF(H87&lt;=0,"Zutatenkosten prüfen",IF(OR(B87&lt;Parameter!$B$14,B87&gt;Parameter!$B$15),"Datum prüfen",IF(E87&gt;Parameter!$B$7,"Portionen prüfen",IF(OR(F87&lt;Parameter!$B$8,F87&gt;Parameter!$B$9),"Zielquote prüfen",IF(G87&gt;Parameter!$B$10,"Zielpreis prüfen",IF(L87&lt;-Parameter!$B$5,"Zielpreis zu niedrig",IF(M87&gt;F87,"Quote leicht über Ziel","OK")))))))))))</f>
        <v/>
      </c>
    </row>
    <row r="88" ht="21" customHeight="1">
      <c r="A88" s="18" t="n"/>
      <c r="B88" s="19" t="n"/>
      <c r="C88" s="18" t="n"/>
      <c r="D88" s="18" t="n"/>
      <c r="E88" s="20" t="n"/>
      <c r="F88" s="37" t="n"/>
      <c r="G88" s="22" t="n"/>
      <c r="H88" s="13">
        <f>IF(A88="","",IFERROR(SUMIF(Rezepturen!$A$4:$A$103,A88,Rezepturen!$J$4:$J$103),""))</f>
        <v/>
      </c>
      <c r="I88" s="13">
        <f>IF(OR(H88="",E88=""),"",IFERROR(H88/E88,""))</f>
        <v/>
      </c>
      <c r="J88" s="13">
        <f>IF(I88="","",I88*(1+Parameter!$B$4))</f>
        <v/>
      </c>
      <c r="K88" s="13">
        <f>IF(OR(I88="",F88=""),"",IFERROR(I88/F88,""))</f>
        <v/>
      </c>
      <c r="L88" s="13">
        <f>IF(OR(G88="",K88=""),"",G88-K88)</f>
        <v/>
      </c>
      <c r="M88" s="38">
        <f>IF(OR(I88="",G88=""),"",IFERROR(I88/G88,""))</f>
        <v/>
      </c>
      <c r="N88" s="13">
        <f>IF(OR(G88="",J88=""),"",G88-J88)</f>
        <v/>
      </c>
      <c r="O88" s="24">
        <f>IF(AND(A88="",C88=""),"",IF(OR(A88="",B88="",C88="",D88="",E88="",F88="",G88=""),"Eingabe fehlt",IF(COUNTIF($A$4:$A$103,A88)&gt;1,"Doppelte ID",IF(COUNTIF(Rezepturen!$A$4:$A$103,A88)=0,"Keine Zutaten",IF(H88&lt;=0,"Zutatenkosten prüfen",IF(OR(B88&lt;Parameter!$B$14,B88&gt;Parameter!$B$15),"Datum prüfen",IF(E88&gt;Parameter!$B$7,"Portionen prüfen",IF(OR(F88&lt;Parameter!$B$8,F88&gt;Parameter!$B$9),"Zielquote prüfen",IF(G88&gt;Parameter!$B$10,"Zielpreis prüfen",IF(L88&lt;-Parameter!$B$5,"Zielpreis zu niedrig",IF(M88&gt;F88,"Quote leicht über Ziel","OK")))))))))))</f>
        <v/>
      </c>
    </row>
    <row r="89" ht="21" customHeight="1">
      <c r="A89" s="18" t="n"/>
      <c r="B89" s="19" t="n"/>
      <c r="C89" s="18" t="n"/>
      <c r="D89" s="18" t="n"/>
      <c r="E89" s="20" t="n"/>
      <c r="F89" s="37" t="n"/>
      <c r="G89" s="22" t="n"/>
      <c r="H89" s="14">
        <f>IF(A89="","",IFERROR(SUMIF(Rezepturen!$A$4:$A$103,A89,Rezepturen!$J$4:$J$103),""))</f>
        <v/>
      </c>
      <c r="I89" s="14">
        <f>IF(OR(H89="",E89=""),"",IFERROR(H89/E89,""))</f>
        <v/>
      </c>
      <c r="J89" s="14">
        <f>IF(I89="","",I89*(1+Parameter!$B$4))</f>
        <v/>
      </c>
      <c r="K89" s="14">
        <f>IF(OR(I89="",F89=""),"",IFERROR(I89/F89,""))</f>
        <v/>
      </c>
      <c r="L89" s="14">
        <f>IF(OR(G89="",K89=""),"",G89-K89)</f>
        <v/>
      </c>
      <c r="M89" s="39">
        <f>IF(OR(I89="",G89=""),"",IFERROR(I89/G89,""))</f>
        <v/>
      </c>
      <c r="N89" s="14">
        <f>IF(OR(G89="",J89=""),"",G89-J89)</f>
        <v/>
      </c>
      <c r="O89" s="26">
        <f>IF(AND(A89="",C89=""),"",IF(OR(A89="",B89="",C89="",D89="",E89="",F89="",G89=""),"Eingabe fehlt",IF(COUNTIF($A$4:$A$103,A89)&gt;1,"Doppelte ID",IF(COUNTIF(Rezepturen!$A$4:$A$103,A89)=0,"Keine Zutaten",IF(H89&lt;=0,"Zutatenkosten prüfen",IF(OR(B89&lt;Parameter!$B$14,B89&gt;Parameter!$B$15),"Datum prüfen",IF(E89&gt;Parameter!$B$7,"Portionen prüfen",IF(OR(F89&lt;Parameter!$B$8,F89&gt;Parameter!$B$9),"Zielquote prüfen",IF(G89&gt;Parameter!$B$10,"Zielpreis prüfen",IF(L89&lt;-Parameter!$B$5,"Zielpreis zu niedrig",IF(M89&gt;F89,"Quote leicht über Ziel","OK")))))))))))</f>
        <v/>
      </c>
    </row>
    <row r="90" ht="21" customHeight="1">
      <c r="A90" s="18" t="n"/>
      <c r="B90" s="19" t="n"/>
      <c r="C90" s="18" t="n"/>
      <c r="D90" s="18" t="n"/>
      <c r="E90" s="20" t="n"/>
      <c r="F90" s="37" t="n"/>
      <c r="G90" s="22" t="n"/>
      <c r="H90" s="13">
        <f>IF(A90="","",IFERROR(SUMIF(Rezepturen!$A$4:$A$103,A90,Rezepturen!$J$4:$J$103),""))</f>
        <v/>
      </c>
      <c r="I90" s="13">
        <f>IF(OR(H90="",E90=""),"",IFERROR(H90/E90,""))</f>
        <v/>
      </c>
      <c r="J90" s="13">
        <f>IF(I90="","",I90*(1+Parameter!$B$4))</f>
        <v/>
      </c>
      <c r="K90" s="13">
        <f>IF(OR(I90="",F90=""),"",IFERROR(I90/F90,""))</f>
        <v/>
      </c>
      <c r="L90" s="13">
        <f>IF(OR(G90="",K90=""),"",G90-K90)</f>
        <v/>
      </c>
      <c r="M90" s="38">
        <f>IF(OR(I90="",G90=""),"",IFERROR(I90/G90,""))</f>
        <v/>
      </c>
      <c r="N90" s="13">
        <f>IF(OR(G90="",J90=""),"",G90-J90)</f>
        <v/>
      </c>
      <c r="O90" s="24">
        <f>IF(AND(A90="",C90=""),"",IF(OR(A90="",B90="",C90="",D90="",E90="",F90="",G90=""),"Eingabe fehlt",IF(COUNTIF($A$4:$A$103,A90)&gt;1,"Doppelte ID",IF(COUNTIF(Rezepturen!$A$4:$A$103,A90)=0,"Keine Zutaten",IF(H90&lt;=0,"Zutatenkosten prüfen",IF(OR(B90&lt;Parameter!$B$14,B90&gt;Parameter!$B$15),"Datum prüfen",IF(E90&gt;Parameter!$B$7,"Portionen prüfen",IF(OR(F90&lt;Parameter!$B$8,F90&gt;Parameter!$B$9),"Zielquote prüfen",IF(G90&gt;Parameter!$B$10,"Zielpreis prüfen",IF(L90&lt;-Parameter!$B$5,"Zielpreis zu niedrig",IF(M90&gt;F90,"Quote leicht über Ziel","OK")))))))))))</f>
        <v/>
      </c>
    </row>
    <row r="91" ht="21" customHeight="1">
      <c r="A91" s="18" t="n"/>
      <c r="B91" s="19" t="n"/>
      <c r="C91" s="18" t="n"/>
      <c r="D91" s="18" t="n"/>
      <c r="E91" s="20" t="n"/>
      <c r="F91" s="37" t="n"/>
      <c r="G91" s="22" t="n"/>
      <c r="H91" s="14">
        <f>IF(A91="","",IFERROR(SUMIF(Rezepturen!$A$4:$A$103,A91,Rezepturen!$J$4:$J$103),""))</f>
        <v/>
      </c>
      <c r="I91" s="14">
        <f>IF(OR(H91="",E91=""),"",IFERROR(H91/E91,""))</f>
        <v/>
      </c>
      <c r="J91" s="14">
        <f>IF(I91="","",I91*(1+Parameter!$B$4))</f>
        <v/>
      </c>
      <c r="K91" s="14">
        <f>IF(OR(I91="",F91=""),"",IFERROR(I91/F91,""))</f>
        <v/>
      </c>
      <c r="L91" s="14">
        <f>IF(OR(G91="",K91=""),"",G91-K91)</f>
        <v/>
      </c>
      <c r="M91" s="39">
        <f>IF(OR(I91="",G91=""),"",IFERROR(I91/G91,""))</f>
        <v/>
      </c>
      <c r="N91" s="14">
        <f>IF(OR(G91="",J91=""),"",G91-J91)</f>
        <v/>
      </c>
      <c r="O91" s="26">
        <f>IF(AND(A91="",C91=""),"",IF(OR(A91="",B91="",C91="",D91="",E91="",F91="",G91=""),"Eingabe fehlt",IF(COUNTIF($A$4:$A$103,A91)&gt;1,"Doppelte ID",IF(COUNTIF(Rezepturen!$A$4:$A$103,A91)=0,"Keine Zutaten",IF(H91&lt;=0,"Zutatenkosten prüfen",IF(OR(B91&lt;Parameter!$B$14,B91&gt;Parameter!$B$15),"Datum prüfen",IF(E91&gt;Parameter!$B$7,"Portionen prüfen",IF(OR(F91&lt;Parameter!$B$8,F91&gt;Parameter!$B$9),"Zielquote prüfen",IF(G91&gt;Parameter!$B$10,"Zielpreis prüfen",IF(L91&lt;-Parameter!$B$5,"Zielpreis zu niedrig",IF(M91&gt;F91,"Quote leicht über Ziel","OK")))))))))))</f>
        <v/>
      </c>
    </row>
    <row r="92" ht="21" customHeight="1">
      <c r="A92" s="18" t="n"/>
      <c r="B92" s="19" t="n"/>
      <c r="C92" s="18" t="n"/>
      <c r="D92" s="18" t="n"/>
      <c r="E92" s="20" t="n"/>
      <c r="F92" s="37" t="n"/>
      <c r="G92" s="22" t="n"/>
      <c r="H92" s="13">
        <f>IF(A92="","",IFERROR(SUMIF(Rezepturen!$A$4:$A$103,A92,Rezepturen!$J$4:$J$103),""))</f>
        <v/>
      </c>
      <c r="I92" s="13">
        <f>IF(OR(H92="",E92=""),"",IFERROR(H92/E92,""))</f>
        <v/>
      </c>
      <c r="J92" s="13">
        <f>IF(I92="","",I92*(1+Parameter!$B$4))</f>
        <v/>
      </c>
      <c r="K92" s="13">
        <f>IF(OR(I92="",F92=""),"",IFERROR(I92/F92,""))</f>
        <v/>
      </c>
      <c r="L92" s="13">
        <f>IF(OR(G92="",K92=""),"",G92-K92)</f>
        <v/>
      </c>
      <c r="M92" s="38">
        <f>IF(OR(I92="",G92=""),"",IFERROR(I92/G92,""))</f>
        <v/>
      </c>
      <c r="N92" s="13">
        <f>IF(OR(G92="",J92=""),"",G92-J92)</f>
        <v/>
      </c>
      <c r="O92" s="24">
        <f>IF(AND(A92="",C92=""),"",IF(OR(A92="",B92="",C92="",D92="",E92="",F92="",G92=""),"Eingabe fehlt",IF(COUNTIF($A$4:$A$103,A92)&gt;1,"Doppelte ID",IF(COUNTIF(Rezepturen!$A$4:$A$103,A92)=0,"Keine Zutaten",IF(H92&lt;=0,"Zutatenkosten prüfen",IF(OR(B92&lt;Parameter!$B$14,B92&gt;Parameter!$B$15),"Datum prüfen",IF(E92&gt;Parameter!$B$7,"Portionen prüfen",IF(OR(F92&lt;Parameter!$B$8,F92&gt;Parameter!$B$9),"Zielquote prüfen",IF(G92&gt;Parameter!$B$10,"Zielpreis prüfen",IF(L92&lt;-Parameter!$B$5,"Zielpreis zu niedrig",IF(M92&gt;F92,"Quote leicht über Ziel","OK")))))))))))</f>
        <v/>
      </c>
    </row>
    <row r="93" ht="21" customHeight="1">
      <c r="A93" s="18" t="n"/>
      <c r="B93" s="19" t="n"/>
      <c r="C93" s="18" t="n"/>
      <c r="D93" s="18" t="n"/>
      <c r="E93" s="20" t="n"/>
      <c r="F93" s="37" t="n"/>
      <c r="G93" s="22" t="n"/>
      <c r="H93" s="14">
        <f>IF(A93="","",IFERROR(SUMIF(Rezepturen!$A$4:$A$103,A93,Rezepturen!$J$4:$J$103),""))</f>
        <v/>
      </c>
      <c r="I93" s="14">
        <f>IF(OR(H93="",E93=""),"",IFERROR(H93/E93,""))</f>
        <v/>
      </c>
      <c r="J93" s="14">
        <f>IF(I93="","",I93*(1+Parameter!$B$4))</f>
        <v/>
      </c>
      <c r="K93" s="14">
        <f>IF(OR(I93="",F93=""),"",IFERROR(I93/F93,""))</f>
        <v/>
      </c>
      <c r="L93" s="14">
        <f>IF(OR(G93="",K93=""),"",G93-K93)</f>
        <v/>
      </c>
      <c r="M93" s="39">
        <f>IF(OR(I93="",G93=""),"",IFERROR(I93/G93,""))</f>
        <v/>
      </c>
      <c r="N93" s="14">
        <f>IF(OR(G93="",J93=""),"",G93-J93)</f>
        <v/>
      </c>
      <c r="O93" s="26">
        <f>IF(AND(A93="",C93=""),"",IF(OR(A93="",B93="",C93="",D93="",E93="",F93="",G93=""),"Eingabe fehlt",IF(COUNTIF($A$4:$A$103,A93)&gt;1,"Doppelte ID",IF(COUNTIF(Rezepturen!$A$4:$A$103,A93)=0,"Keine Zutaten",IF(H93&lt;=0,"Zutatenkosten prüfen",IF(OR(B93&lt;Parameter!$B$14,B93&gt;Parameter!$B$15),"Datum prüfen",IF(E93&gt;Parameter!$B$7,"Portionen prüfen",IF(OR(F93&lt;Parameter!$B$8,F93&gt;Parameter!$B$9),"Zielquote prüfen",IF(G93&gt;Parameter!$B$10,"Zielpreis prüfen",IF(L93&lt;-Parameter!$B$5,"Zielpreis zu niedrig",IF(M93&gt;F93,"Quote leicht über Ziel","OK")))))))))))</f>
        <v/>
      </c>
    </row>
    <row r="94" ht="21" customHeight="1">
      <c r="A94" s="18" t="n"/>
      <c r="B94" s="19" t="n"/>
      <c r="C94" s="18" t="n"/>
      <c r="D94" s="18" t="n"/>
      <c r="E94" s="20" t="n"/>
      <c r="F94" s="37" t="n"/>
      <c r="G94" s="22" t="n"/>
      <c r="H94" s="13">
        <f>IF(A94="","",IFERROR(SUMIF(Rezepturen!$A$4:$A$103,A94,Rezepturen!$J$4:$J$103),""))</f>
        <v/>
      </c>
      <c r="I94" s="13">
        <f>IF(OR(H94="",E94=""),"",IFERROR(H94/E94,""))</f>
        <v/>
      </c>
      <c r="J94" s="13">
        <f>IF(I94="","",I94*(1+Parameter!$B$4))</f>
        <v/>
      </c>
      <c r="K94" s="13">
        <f>IF(OR(I94="",F94=""),"",IFERROR(I94/F94,""))</f>
        <v/>
      </c>
      <c r="L94" s="13">
        <f>IF(OR(G94="",K94=""),"",G94-K94)</f>
        <v/>
      </c>
      <c r="M94" s="38">
        <f>IF(OR(I94="",G94=""),"",IFERROR(I94/G94,""))</f>
        <v/>
      </c>
      <c r="N94" s="13">
        <f>IF(OR(G94="",J94=""),"",G94-J94)</f>
        <v/>
      </c>
      <c r="O94" s="24">
        <f>IF(AND(A94="",C94=""),"",IF(OR(A94="",B94="",C94="",D94="",E94="",F94="",G94=""),"Eingabe fehlt",IF(COUNTIF($A$4:$A$103,A94)&gt;1,"Doppelte ID",IF(COUNTIF(Rezepturen!$A$4:$A$103,A94)=0,"Keine Zutaten",IF(H94&lt;=0,"Zutatenkosten prüfen",IF(OR(B94&lt;Parameter!$B$14,B94&gt;Parameter!$B$15),"Datum prüfen",IF(E94&gt;Parameter!$B$7,"Portionen prüfen",IF(OR(F94&lt;Parameter!$B$8,F94&gt;Parameter!$B$9),"Zielquote prüfen",IF(G94&gt;Parameter!$B$10,"Zielpreis prüfen",IF(L94&lt;-Parameter!$B$5,"Zielpreis zu niedrig",IF(M94&gt;F94,"Quote leicht über Ziel","OK")))))))))))</f>
        <v/>
      </c>
    </row>
    <row r="95" ht="21" customHeight="1">
      <c r="A95" s="18" t="n"/>
      <c r="B95" s="19" t="n"/>
      <c r="C95" s="18" t="n"/>
      <c r="D95" s="18" t="n"/>
      <c r="E95" s="20" t="n"/>
      <c r="F95" s="37" t="n"/>
      <c r="G95" s="22" t="n"/>
      <c r="H95" s="14">
        <f>IF(A95="","",IFERROR(SUMIF(Rezepturen!$A$4:$A$103,A95,Rezepturen!$J$4:$J$103),""))</f>
        <v/>
      </c>
      <c r="I95" s="14">
        <f>IF(OR(H95="",E95=""),"",IFERROR(H95/E95,""))</f>
        <v/>
      </c>
      <c r="J95" s="14">
        <f>IF(I95="","",I95*(1+Parameter!$B$4))</f>
        <v/>
      </c>
      <c r="K95" s="14">
        <f>IF(OR(I95="",F95=""),"",IFERROR(I95/F95,""))</f>
        <v/>
      </c>
      <c r="L95" s="14">
        <f>IF(OR(G95="",K95=""),"",G95-K95)</f>
        <v/>
      </c>
      <c r="M95" s="39">
        <f>IF(OR(I95="",G95=""),"",IFERROR(I95/G95,""))</f>
        <v/>
      </c>
      <c r="N95" s="14">
        <f>IF(OR(G95="",J95=""),"",G95-J95)</f>
        <v/>
      </c>
      <c r="O95" s="26">
        <f>IF(AND(A95="",C95=""),"",IF(OR(A95="",B95="",C95="",D95="",E95="",F95="",G95=""),"Eingabe fehlt",IF(COUNTIF($A$4:$A$103,A95)&gt;1,"Doppelte ID",IF(COUNTIF(Rezepturen!$A$4:$A$103,A95)=0,"Keine Zutaten",IF(H95&lt;=0,"Zutatenkosten prüfen",IF(OR(B95&lt;Parameter!$B$14,B95&gt;Parameter!$B$15),"Datum prüfen",IF(E95&gt;Parameter!$B$7,"Portionen prüfen",IF(OR(F95&lt;Parameter!$B$8,F95&gt;Parameter!$B$9),"Zielquote prüfen",IF(G95&gt;Parameter!$B$10,"Zielpreis prüfen",IF(L95&lt;-Parameter!$B$5,"Zielpreis zu niedrig",IF(M95&gt;F95,"Quote leicht über Ziel","OK")))))))))))</f>
        <v/>
      </c>
    </row>
    <row r="96" ht="21" customHeight="1">
      <c r="A96" s="18" t="n"/>
      <c r="B96" s="19" t="n"/>
      <c r="C96" s="18" t="n"/>
      <c r="D96" s="18" t="n"/>
      <c r="E96" s="20" t="n"/>
      <c r="F96" s="37" t="n"/>
      <c r="G96" s="22" t="n"/>
      <c r="H96" s="13">
        <f>IF(A96="","",IFERROR(SUMIF(Rezepturen!$A$4:$A$103,A96,Rezepturen!$J$4:$J$103),""))</f>
        <v/>
      </c>
      <c r="I96" s="13">
        <f>IF(OR(H96="",E96=""),"",IFERROR(H96/E96,""))</f>
        <v/>
      </c>
      <c r="J96" s="13">
        <f>IF(I96="","",I96*(1+Parameter!$B$4))</f>
        <v/>
      </c>
      <c r="K96" s="13">
        <f>IF(OR(I96="",F96=""),"",IFERROR(I96/F96,""))</f>
        <v/>
      </c>
      <c r="L96" s="13">
        <f>IF(OR(G96="",K96=""),"",G96-K96)</f>
        <v/>
      </c>
      <c r="M96" s="38">
        <f>IF(OR(I96="",G96=""),"",IFERROR(I96/G96,""))</f>
        <v/>
      </c>
      <c r="N96" s="13">
        <f>IF(OR(G96="",J96=""),"",G96-J96)</f>
        <v/>
      </c>
      <c r="O96" s="24">
        <f>IF(AND(A96="",C96=""),"",IF(OR(A96="",B96="",C96="",D96="",E96="",F96="",G96=""),"Eingabe fehlt",IF(COUNTIF($A$4:$A$103,A96)&gt;1,"Doppelte ID",IF(COUNTIF(Rezepturen!$A$4:$A$103,A96)=0,"Keine Zutaten",IF(H96&lt;=0,"Zutatenkosten prüfen",IF(OR(B96&lt;Parameter!$B$14,B96&gt;Parameter!$B$15),"Datum prüfen",IF(E96&gt;Parameter!$B$7,"Portionen prüfen",IF(OR(F96&lt;Parameter!$B$8,F96&gt;Parameter!$B$9),"Zielquote prüfen",IF(G96&gt;Parameter!$B$10,"Zielpreis prüfen",IF(L96&lt;-Parameter!$B$5,"Zielpreis zu niedrig",IF(M96&gt;F96,"Quote leicht über Ziel","OK")))))))))))</f>
        <v/>
      </c>
    </row>
    <row r="97" ht="21" customHeight="1">
      <c r="A97" s="18" t="n"/>
      <c r="B97" s="19" t="n"/>
      <c r="C97" s="18" t="n"/>
      <c r="D97" s="18" t="n"/>
      <c r="E97" s="20" t="n"/>
      <c r="F97" s="37" t="n"/>
      <c r="G97" s="22" t="n"/>
      <c r="H97" s="14">
        <f>IF(A97="","",IFERROR(SUMIF(Rezepturen!$A$4:$A$103,A97,Rezepturen!$J$4:$J$103),""))</f>
        <v/>
      </c>
      <c r="I97" s="14">
        <f>IF(OR(H97="",E97=""),"",IFERROR(H97/E97,""))</f>
        <v/>
      </c>
      <c r="J97" s="14">
        <f>IF(I97="","",I97*(1+Parameter!$B$4))</f>
        <v/>
      </c>
      <c r="K97" s="14">
        <f>IF(OR(I97="",F97=""),"",IFERROR(I97/F97,""))</f>
        <v/>
      </c>
      <c r="L97" s="14">
        <f>IF(OR(G97="",K97=""),"",G97-K97)</f>
        <v/>
      </c>
      <c r="M97" s="39">
        <f>IF(OR(I97="",G97=""),"",IFERROR(I97/G97,""))</f>
        <v/>
      </c>
      <c r="N97" s="14">
        <f>IF(OR(G97="",J97=""),"",G97-J97)</f>
        <v/>
      </c>
      <c r="O97" s="26">
        <f>IF(AND(A97="",C97=""),"",IF(OR(A97="",B97="",C97="",D97="",E97="",F97="",G97=""),"Eingabe fehlt",IF(COUNTIF($A$4:$A$103,A97)&gt;1,"Doppelte ID",IF(COUNTIF(Rezepturen!$A$4:$A$103,A97)=0,"Keine Zutaten",IF(H97&lt;=0,"Zutatenkosten prüfen",IF(OR(B97&lt;Parameter!$B$14,B97&gt;Parameter!$B$15),"Datum prüfen",IF(E97&gt;Parameter!$B$7,"Portionen prüfen",IF(OR(F97&lt;Parameter!$B$8,F97&gt;Parameter!$B$9),"Zielquote prüfen",IF(G97&gt;Parameter!$B$10,"Zielpreis prüfen",IF(L97&lt;-Parameter!$B$5,"Zielpreis zu niedrig",IF(M97&gt;F97,"Quote leicht über Ziel","OK")))))))))))</f>
        <v/>
      </c>
    </row>
    <row r="98" ht="21" customHeight="1">
      <c r="A98" s="18" t="n"/>
      <c r="B98" s="19" t="n"/>
      <c r="C98" s="18" t="n"/>
      <c r="D98" s="18" t="n"/>
      <c r="E98" s="20" t="n"/>
      <c r="F98" s="37" t="n"/>
      <c r="G98" s="22" t="n"/>
      <c r="H98" s="13">
        <f>IF(A98="","",IFERROR(SUMIF(Rezepturen!$A$4:$A$103,A98,Rezepturen!$J$4:$J$103),""))</f>
        <v/>
      </c>
      <c r="I98" s="13">
        <f>IF(OR(H98="",E98=""),"",IFERROR(H98/E98,""))</f>
        <v/>
      </c>
      <c r="J98" s="13">
        <f>IF(I98="","",I98*(1+Parameter!$B$4))</f>
        <v/>
      </c>
      <c r="K98" s="13">
        <f>IF(OR(I98="",F98=""),"",IFERROR(I98/F98,""))</f>
        <v/>
      </c>
      <c r="L98" s="13">
        <f>IF(OR(G98="",K98=""),"",G98-K98)</f>
        <v/>
      </c>
      <c r="M98" s="38">
        <f>IF(OR(I98="",G98=""),"",IFERROR(I98/G98,""))</f>
        <v/>
      </c>
      <c r="N98" s="13">
        <f>IF(OR(G98="",J98=""),"",G98-J98)</f>
        <v/>
      </c>
      <c r="O98" s="24">
        <f>IF(AND(A98="",C98=""),"",IF(OR(A98="",B98="",C98="",D98="",E98="",F98="",G98=""),"Eingabe fehlt",IF(COUNTIF($A$4:$A$103,A98)&gt;1,"Doppelte ID",IF(COUNTIF(Rezepturen!$A$4:$A$103,A98)=0,"Keine Zutaten",IF(H98&lt;=0,"Zutatenkosten prüfen",IF(OR(B98&lt;Parameter!$B$14,B98&gt;Parameter!$B$15),"Datum prüfen",IF(E98&gt;Parameter!$B$7,"Portionen prüfen",IF(OR(F98&lt;Parameter!$B$8,F98&gt;Parameter!$B$9),"Zielquote prüfen",IF(G98&gt;Parameter!$B$10,"Zielpreis prüfen",IF(L98&lt;-Parameter!$B$5,"Zielpreis zu niedrig",IF(M98&gt;F98,"Quote leicht über Ziel","OK")))))))))))</f>
        <v/>
      </c>
    </row>
    <row r="99" ht="21" customHeight="1">
      <c r="A99" s="18" t="n"/>
      <c r="B99" s="19" t="n"/>
      <c r="C99" s="18" t="n"/>
      <c r="D99" s="18" t="n"/>
      <c r="E99" s="20" t="n"/>
      <c r="F99" s="37" t="n"/>
      <c r="G99" s="22" t="n"/>
      <c r="H99" s="14">
        <f>IF(A99="","",IFERROR(SUMIF(Rezepturen!$A$4:$A$103,A99,Rezepturen!$J$4:$J$103),""))</f>
        <v/>
      </c>
      <c r="I99" s="14">
        <f>IF(OR(H99="",E99=""),"",IFERROR(H99/E99,""))</f>
        <v/>
      </c>
      <c r="J99" s="14">
        <f>IF(I99="","",I99*(1+Parameter!$B$4))</f>
        <v/>
      </c>
      <c r="K99" s="14">
        <f>IF(OR(I99="",F99=""),"",IFERROR(I99/F99,""))</f>
        <v/>
      </c>
      <c r="L99" s="14">
        <f>IF(OR(G99="",K99=""),"",G99-K99)</f>
        <v/>
      </c>
      <c r="M99" s="39">
        <f>IF(OR(I99="",G99=""),"",IFERROR(I99/G99,""))</f>
        <v/>
      </c>
      <c r="N99" s="14">
        <f>IF(OR(G99="",J99=""),"",G99-J99)</f>
        <v/>
      </c>
      <c r="O99" s="26">
        <f>IF(AND(A99="",C99=""),"",IF(OR(A99="",B99="",C99="",D99="",E99="",F99="",G99=""),"Eingabe fehlt",IF(COUNTIF($A$4:$A$103,A99)&gt;1,"Doppelte ID",IF(COUNTIF(Rezepturen!$A$4:$A$103,A99)=0,"Keine Zutaten",IF(H99&lt;=0,"Zutatenkosten prüfen",IF(OR(B99&lt;Parameter!$B$14,B99&gt;Parameter!$B$15),"Datum prüfen",IF(E99&gt;Parameter!$B$7,"Portionen prüfen",IF(OR(F99&lt;Parameter!$B$8,F99&gt;Parameter!$B$9),"Zielquote prüfen",IF(G99&gt;Parameter!$B$10,"Zielpreis prüfen",IF(L99&lt;-Parameter!$B$5,"Zielpreis zu niedrig",IF(M99&gt;F99,"Quote leicht über Ziel","OK")))))))))))</f>
        <v/>
      </c>
    </row>
    <row r="100" ht="21" customHeight="1">
      <c r="A100" s="18" t="n"/>
      <c r="B100" s="19" t="n"/>
      <c r="C100" s="18" t="n"/>
      <c r="D100" s="18" t="n"/>
      <c r="E100" s="20" t="n"/>
      <c r="F100" s="37" t="n"/>
      <c r="G100" s="22" t="n"/>
      <c r="H100" s="13">
        <f>IF(A100="","",IFERROR(SUMIF(Rezepturen!$A$4:$A$103,A100,Rezepturen!$J$4:$J$103),""))</f>
        <v/>
      </c>
      <c r="I100" s="13">
        <f>IF(OR(H100="",E100=""),"",IFERROR(H100/E100,""))</f>
        <v/>
      </c>
      <c r="J100" s="13">
        <f>IF(I100="","",I100*(1+Parameter!$B$4))</f>
        <v/>
      </c>
      <c r="K100" s="13">
        <f>IF(OR(I100="",F100=""),"",IFERROR(I100/F100,""))</f>
        <v/>
      </c>
      <c r="L100" s="13">
        <f>IF(OR(G100="",K100=""),"",G100-K100)</f>
        <v/>
      </c>
      <c r="M100" s="38">
        <f>IF(OR(I100="",G100=""),"",IFERROR(I100/G100,""))</f>
        <v/>
      </c>
      <c r="N100" s="13">
        <f>IF(OR(G100="",J100=""),"",G100-J100)</f>
        <v/>
      </c>
      <c r="O100" s="24">
        <f>IF(AND(A100="",C100=""),"",IF(OR(A100="",B100="",C100="",D100="",E100="",F100="",G100=""),"Eingabe fehlt",IF(COUNTIF($A$4:$A$103,A100)&gt;1,"Doppelte ID",IF(COUNTIF(Rezepturen!$A$4:$A$103,A100)=0,"Keine Zutaten",IF(H100&lt;=0,"Zutatenkosten prüfen",IF(OR(B100&lt;Parameter!$B$14,B100&gt;Parameter!$B$15),"Datum prüfen",IF(E100&gt;Parameter!$B$7,"Portionen prüfen",IF(OR(F100&lt;Parameter!$B$8,F100&gt;Parameter!$B$9),"Zielquote prüfen",IF(G100&gt;Parameter!$B$10,"Zielpreis prüfen",IF(L100&lt;-Parameter!$B$5,"Zielpreis zu niedrig",IF(M100&gt;F100,"Quote leicht über Ziel","OK")))))))))))</f>
        <v/>
      </c>
    </row>
    <row r="101" ht="21" customHeight="1">
      <c r="A101" s="18" t="n"/>
      <c r="B101" s="19" t="n"/>
      <c r="C101" s="18" t="n"/>
      <c r="D101" s="18" t="n"/>
      <c r="E101" s="20" t="n"/>
      <c r="F101" s="37" t="n"/>
      <c r="G101" s="22" t="n"/>
      <c r="H101" s="14">
        <f>IF(A101="","",IFERROR(SUMIF(Rezepturen!$A$4:$A$103,A101,Rezepturen!$J$4:$J$103),""))</f>
        <v/>
      </c>
      <c r="I101" s="14">
        <f>IF(OR(H101="",E101=""),"",IFERROR(H101/E101,""))</f>
        <v/>
      </c>
      <c r="J101" s="14">
        <f>IF(I101="","",I101*(1+Parameter!$B$4))</f>
        <v/>
      </c>
      <c r="K101" s="14">
        <f>IF(OR(I101="",F101=""),"",IFERROR(I101/F101,""))</f>
        <v/>
      </c>
      <c r="L101" s="14">
        <f>IF(OR(G101="",K101=""),"",G101-K101)</f>
        <v/>
      </c>
      <c r="M101" s="39">
        <f>IF(OR(I101="",G101=""),"",IFERROR(I101/G101,""))</f>
        <v/>
      </c>
      <c r="N101" s="14">
        <f>IF(OR(G101="",J101=""),"",G101-J101)</f>
        <v/>
      </c>
      <c r="O101" s="26">
        <f>IF(AND(A101="",C101=""),"",IF(OR(A101="",B101="",C101="",D101="",E101="",F101="",G101=""),"Eingabe fehlt",IF(COUNTIF($A$4:$A$103,A101)&gt;1,"Doppelte ID",IF(COUNTIF(Rezepturen!$A$4:$A$103,A101)=0,"Keine Zutaten",IF(H101&lt;=0,"Zutatenkosten prüfen",IF(OR(B101&lt;Parameter!$B$14,B101&gt;Parameter!$B$15),"Datum prüfen",IF(E101&gt;Parameter!$B$7,"Portionen prüfen",IF(OR(F101&lt;Parameter!$B$8,F101&gt;Parameter!$B$9),"Zielquote prüfen",IF(G101&gt;Parameter!$B$10,"Zielpreis prüfen",IF(L101&lt;-Parameter!$B$5,"Zielpreis zu niedrig",IF(M101&gt;F101,"Quote leicht über Ziel","OK")))))))))))</f>
        <v/>
      </c>
    </row>
    <row r="102" ht="21" customHeight="1">
      <c r="A102" s="18" t="n"/>
      <c r="B102" s="19" t="n"/>
      <c r="C102" s="18" t="n"/>
      <c r="D102" s="18" t="n"/>
      <c r="E102" s="20" t="n"/>
      <c r="F102" s="37" t="n"/>
      <c r="G102" s="22" t="n"/>
      <c r="H102" s="13">
        <f>IF(A102="","",IFERROR(SUMIF(Rezepturen!$A$4:$A$103,A102,Rezepturen!$J$4:$J$103),""))</f>
        <v/>
      </c>
      <c r="I102" s="13">
        <f>IF(OR(H102="",E102=""),"",IFERROR(H102/E102,""))</f>
        <v/>
      </c>
      <c r="J102" s="13">
        <f>IF(I102="","",I102*(1+Parameter!$B$4))</f>
        <v/>
      </c>
      <c r="K102" s="13">
        <f>IF(OR(I102="",F102=""),"",IFERROR(I102/F102,""))</f>
        <v/>
      </c>
      <c r="L102" s="13">
        <f>IF(OR(G102="",K102=""),"",G102-K102)</f>
        <v/>
      </c>
      <c r="M102" s="38">
        <f>IF(OR(I102="",G102=""),"",IFERROR(I102/G102,""))</f>
        <v/>
      </c>
      <c r="N102" s="13">
        <f>IF(OR(G102="",J102=""),"",G102-J102)</f>
        <v/>
      </c>
      <c r="O102" s="24">
        <f>IF(AND(A102="",C102=""),"",IF(OR(A102="",B102="",C102="",D102="",E102="",F102="",G102=""),"Eingabe fehlt",IF(COUNTIF($A$4:$A$103,A102)&gt;1,"Doppelte ID",IF(COUNTIF(Rezepturen!$A$4:$A$103,A102)=0,"Keine Zutaten",IF(H102&lt;=0,"Zutatenkosten prüfen",IF(OR(B102&lt;Parameter!$B$14,B102&gt;Parameter!$B$15),"Datum prüfen",IF(E102&gt;Parameter!$B$7,"Portionen prüfen",IF(OR(F102&lt;Parameter!$B$8,F102&gt;Parameter!$B$9),"Zielquote prüfen",IF(G102&gt;Parameter!$B$10,"Zielpreis prüfen",IF(L102&lt;-Parameter!$B$5,"Zielpreis zu niedrig",IF(M102&gt;F102,"Quote leicht über Ziel","OK")))))))))))</f>
        <v/>
      </c>
    </row>
    <row r="103" ht="21" customHeight="1">
      <c r="A103" s="18" t="n"/>
      <c r="B103" s="19" t="n"/>
      <c r="C103" s="18" t="n"/>
      <c r="D103" s="18" t="n"/>
      <c r="E103" s="20" t="n"/>
      <c r="F103" s="37" t="n"/>
      <c r="G103" s="22" t="n"/>
      <c r="H103" s="14">
        <f>IF(A103="","",IFERROR(SUMIF(Rezepturen!$A$4:$A$103,A103,Rezepturen!$J$4:$J$103),""))</f>
        <v/>
      </c>
      <c r="I103" s="14">
        <f>IF(OR(H103="",E103=""),"",IFERROR(H103/E103,""))</f>
        <v/>
      </c>
      <c r="J103" s="14">
        <f>IF(I103="","",I103*(1+Parameter!$B$4))</f>
        <v/>
      </c>
      <c r="K103" s="14">
        <f>IF(OR(I103="",F103=""),"",IFERROR(I103/F103,""))</f>
        <v/>
      </c>
      <c r="L103" s="14">
        <f>IF(OR(G103="",K103=""),"",G103-K103)</f>
        <v/>
      </c>
      <c r="M103" s="39">
        <f>IF(OR(I103="",G103=""),"",IFERROR(I103/G103,""))</f>
        <v/>
      </c>
      <c r="N103" s="14">
        <f>IF(OR(G103="",J103=""),"",G103-J103)</f>
        <v/>
      </c>
      <c r="O103" s="26">
        <f>IF(AND(A103="",C103=""),"",IF(OR(A103="",B103="",C103="",D103="",E103="",F103="",G103=""),"Eingabe fehlt",IF(COUNTIF($A$4:$A$103,A103)&gt;1,"Doppelte ID",IF(COUNTIF(Rezepturen!$A$4:$A$103,A103)=0,"Keine Zutaten",IF(H103&lt;=0,"Zutatenkosten prüfen",IF(OR(B103&lt;Parameter!$B$14,B103&gt;Parameter!$B$15),"Datum prüfen",IF(E103&gt;Parameter!$B$7,"Portionen prüfen",IF(OR(F103&lt;Parameter!$B$8,F103&gt;Parameter!$B$9),"Zielquote prüfen",IF(G103&gt;Parameter!$B$10,"Zielpreis prüfen",IF(L103&lt;-Parameter!$B$5,"Zielpreis zu niedrig",IF(M103&gt;F103,"Quote leicht über Ziel","OK")))))))))))</f>
        <v/>
      </c>
    </row>
  </sheetData>
  <autoFilter ref="A3:O103"/>
  <mergeCells count="1">
    <mergeCell ref="A1:O1"/>
  </mergeCells>
  <conditionalFormatting sqref="O4:O103">
    <cfRule type="expression" priority="1" dxfId="1">
      <formula>$O4="OK"</formula>
    </cfRule>
    <cfRule type="expression" priority="2" dxfId="0">
      <formula>AND($O4&lt;&gt;"",$O4&lt;&gt;"OK")</formula>
    </cfRule>
  </conditionalFormatting>
  <conditionalFormatting sqref="L4:M103">
    <cfRule type="expression" priority="3" dxfId="2">
      <formula>OR($O4="Zielpreis zu niedrig",$O4="Quote leicht über Ziel")</formula>
    </cfRule>
  </conditionalFormatting>
  <conditionalFormatting sqref="A4:A103">
    <cfRule type="expression" priority="4" dxfId="2">
      <formula>$O4="Doppelte ID"</formula>
    </cfRule>
  </conditionalFormatting>
  <dataValidations count="6">
    <dataValidation sqref="A4:A103 C4:C103" showErrorMessage="1" showInputMessage="1" allowBlank="1" errorTitle="Text prüfen" error="Bitte eine kurze Kennung oder Bezeichnung eingeben." type="textLength" operator="between">
      <formula1>1</formula1>
      <formula2>80</formula2>
    </dataValidation>
    <dataValidation sqref="B4:B103" showErrorMessage="1" showInputMessage="1" allowBlank="1" errorTitle="Datum prüfen" error="Bitte ein Datum im vorgesehenen Prüfzeitraum eingeben." type="date" operator="between">
      <formula1>DATE(2024,1,1)</formula1>
      <formula2>DATE(2028,12,31)</formula2>
    </dataValidation>
    <dataValidation sqref="D4:D103" showErrorMessage="1" showInputMessage="1" allowBlank="1" errorTitle="Kategorie prüfen" error="Bitte eine Kategorie aus der Liste wählen." type="list">
      <formula1>"Vorspeise,Hauptgericht,Beilage,Dessert"</formula1>
    </dataValidation>
    <dataValidation sqref="E4:E103" showErrorMessage="1" showInputMessage="1" allowBlank="1" errorTitle="Portionen prüfen" error="Zulässig sind ganze Werte von 1 bis 5.000." type="whole" operator="between">
      <formula1>1</formula1>
      <formula2>5000</formula2>
    </dataValidation>
    <dataValidation sqref="F4:F103" showErrorMessage="1" showInputMessage="1" allowBlank="1" errorTitle="Zielquote prüfen" error="Bitte einen Prozentsatz zwischen 1 % und 95 % eingeben." type="decimal" operator="between">
      <formula1>0.01</formula1>
      <formula2>0.95</formula2>
    </dataValidation>
    <dataValidation sqref="G4:G103" showErrorMessage="1" showInputMessage="1" allowBlank="1" errorTitle="Zielpreis prüfen" error="Bitte einen nicht negativen Nettopreis eingeben." type="decimal" operator="between">
      <formula1>0</formula1>
      <formula2>10000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A84F2A"/>
    <outlinePr summaryBelow="1" summaryRight="1"/>
    <pageSetUpPr fitToPage="1"/>
  </sheetPr>
  <dimension ref="A1:L103"/>
  <sheetViews>
    <sheetView showGridLines="0" zoomScale="82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31" customWidth="1" min="2" max="2"/>
    <col width="16" customWidth="1" min="3" max="3"/>
    <col width="16" customWidth="1" min="4" max="4"/>
    <col width="12" customWidth="1" min="5" max="5"/>
    <col width="16" customWidth="1" min="6" max="6"/>
    <col width="12" customWidth="1" min="7" max="7"/>
    <col width="19" customWidth="1" min="8" max="8"/>
    <col width="16" customWidth="1" min="9" max="9"/>
    <col width="16" customWidth="1" min="10" max="10"/>
    <col width="23" customWidth="1" min="11" max="11"/>
    <col width="21" customWidth="1" min="12" max="12"/>
  </cols>
  <sheetData>
    <row r="1" ht="30" customHeight="1">
      <c r="A1" s="1" t="inlineStr">
        <is>
          <t>Rezepturen</t>
        </is>
      </c>
    </row>
    <row r="2" ht="22" customHeight="1">
      <c r="A2" s="2" t="inlineStr">
        <is>
          <t>Je Zeile eine Zutat; Einkaufsmenge und Nettomenge müssen dieselbe Einheit verwenden.</t>
        </is>
      </c>
    </row>
    <row r="3" ht="32" customHeight="1">
      <c r="A3" s="3" t="inlineStr">
        <is>
          <t>Speisen-ID</t>
        </is>
      </c>
      <c r="B3" s="3" t="inlineStr">
        <is>
          <t>Zutat</t>
        </is>
      </c>
      <c r="C3" s="3" t="inlineStr">
        <is>
          <t>Lieferform</t>
        </is>
      </c>
      <c r="D3" s="3" t="inlineStr">
        <is>
          <t>Einkaufsmenge</t>
        </is>
      </c>
      <c r="E3" s="3" t="inlineStr">
        <is>
          <t>Einheit</t>
        </is>
      </c>
      <c r="F3" s="3" t="inlineStr">
        <is>
          <t>Einkaufspreis</t>
        </is>
      </c>
      <c r="G3" s="3" t="inlineStr">
        <is>
          <t>Schwund</t>
        </is>
      </c>
      <c r="H3" s="3" t="inlineStr">
        <is>
          <t>Nettomenge Rezept</t>
        </is>
      </c>
      <c r="I3" s="3" t="inlineStr">
        <is>
          <t>Bruttobedarf</t>
        </is>
      </c>
      <c r="J3" s="3" t="inlineStr">
        <is>
          <t>Kosten Rezept</t>
        </is>
      </c>
      <c r="K3" s="3" t="inlineStr">
        <is>
          <t>Status</t>
        </is>
      </c>
      <c r="L3" s="3" t="inlineStr">
        <is>
          <t>Preis aktualisiert am</t>
        </is>
      </c>
    </row>
    <row r="4" ht="21" customHeight="1">
      <c r="A4" s="18" t="inlineStr">
        <is>
          <t>SP-001</t>
        </is>
      </c>
      <c r="B4" s="18" t="inlineStr">
        <is>
          <t>Hokkaido-Kürbis, fiktiv</t>
        </is>
      </c>
      <c r="C4" s="18" t="inlineStr">
        <is>
          <t>lose</t>
        </is>
      </c>
      <c r="D4" s="40" t="n">
        <v>1</v>
      </c>
      <c r="E4" s="18" t="inlineStr">
        <is>
          <t>kg</t>
        </is>
      </c>
      <c r="F4" s="22" t="n">
        <v>2.8</v>
      </c>
      <c r="G4" s="37" t="n">
        <v>0.12</v>
      </c>
      <c r="H4" s="40" t="n">
        <v>1.8</v>
      </c>
      <c r="I4" s="41">
        <f>IF(OR(H4="",G4=""),"",IFERROR(H4/(1-G4),""))</f>
        <v/>
      </c>
      <c r="J4" s="13">
        <f>IF(OR(I4="",D4="",F4=""),"",IFERROR(I4*F4/D4,""))</f>
        <v/>
      </c>
      <c r="K4" s="24">
        <f>IF(AND(A4="",B4="",D4="",F4="",H4=""),"",IF(OR(A4="",B4="",D4="",E4="",F4="",G4="",H4="",L4=""),"Eingabe fehlt",IF(COUNTIF(Speisen!$A$4:$A$103,A4)=0,"Speisen-ID unbekannt",IF(G4&gt;Parameter!$B$6,"Schwund prüfen",IF(D4&gt;Parameter!$B$11,"Gebinde prüfen",IF(F4&gt;Parameter!$B$12,"Preis prüfen",IF(H4&gt;Parameter!$B$13,"Rezeptmenge prüfen","OK")))))))</f>
        <v/>
      </c>
      <c r="L4" s="19" t="n">
        <v>46255</v>
      </c>
    </row>
    <row r="5" ht="21" customHeight="1">
      <c r="A5" s="18" t="inlineStr">
        <is>
          <t>SP-001</t>
        </is>
      </c>
      <c r="B5" s="18" t="inlineStr">
        <is>
          <t>Kochsahne, fiktiv</t>
        </is>
      </c>
      <c r="C5" s="18" t="inlineStr">
        <is>
          <t>Flasche</t>
        </is>
      </c>
      <c r="D5" s="40" t="n">
        <v>1</v>
      </c>
      <c r="E5" s="18" t="inlineStr">
        <is>
          <t>L</t>
        </is>
      </c>
      <c r="F5" s="22" t="n">
        <v>4.2</v>
      </c>
      <c r="G5" s="37" t="n">
        <v>0</v>
      </c>
      <c r="H5" s="40" t="n">
        <v>0.4</v>
      </c>
      <c r="I5" s="42">
        <f>IF(OR(H5="",G5=""),"",IFERROR(H5/(1-G5),""))</f>
        <v/>
      </c>
      <c r="J5" s="14">
        <f>IF(OR(I5="",D5="",F5=""),"",IFERROR(I5*F5/D5,""))</f>
        <v/>
      </c>
      <c r="K5" s="26">
        <f>IF(AND(A5="",B5="",D5="",F5="",H5=""),"",IF(OR(A5="",B5="",D5="",E5="",F5="",G5="",H5="",L5=""),"Eingabe fehlt",IF(COUNTIF(Speisen!$A$4:$A$103,A5)=0,"Speisen-ID unbekannt",IF(G5&gt;Parameter!$B$6,"Schwund prüfen",IF(D5&gt;Parameter!$B$11,"Gebinde prüfen",IF(F5&gt;Parameter!$B$12,"Preis prüfen",IF(H5&gt;Parameter!$B$13,"Rezeptmenge prüfen","OK")))))))</f>
        <v/>
      </c>
      <c r="L5" s="19" t="n">
        <v>46257</v>
      </c>
    </row>
    <row r="6" ht="21" customHeight="1">
      <c r="A6" s="18" t="inlineStr">
        <is>
          <t>SP-002</t>
        </is>
      </c>
      <c r="B6" s="18" t="inlineStr">
        <is>
          <t>Risottoreis, fiktiv</t>
        </is>
      </c>
      <c r="C6" s="18" t="inlineStr">
        <is>
          <t>Beutel</t>
        </is>
      </c>
      <c r="D6" s="40" t="n">
        <v>1</v>
      </c>
      <c r="E6" s="18" t="inlineStr">
        <is>
          <t>kg</t>
        </is>
      </c>
      <c r="F6" s="22" t="n">
        <v>4.5</v>
      </c>
      <c r="G6" s="37" t="n">
        <v>0</v>
      </c>
      <c r="H6" s="40" t="n">
        <v>0.7</v>
      </c>
      <c r="I6" s="41">
        <f>IF(OR(H6="",G6=""),"",IFERROR(H6/(1-G6),""))</f>
        <v/>
      </c>
      <c r="J6" s="13">
        <f>IF(OR(I6="",D6="",F6=""),"",IFERROR(I6*F6/D6,""))</f>
        <v/>
      </c>
      <c r="K6" s="24">
        <f>IF(AND(A6="",B6="",D6="",F6="",H6=""),"",IF(OR(A6="",B6="",D6="",E6="",F6="",G6="",H6="",L6=""),"Eingabe fehlt",IF(COUNTIF(Speisen!$A$4:$A$103,A6)=0,"Speisen-ID unbekannt",IF(G6&gt;Parameter!$B$6,"Schwund prüfen",IF(D6&gt;Parameter!$B$11,"Gebinde prüfen",IF(F6&gt;Parameter!$B$12,"Preis prüfen",IF(H6&gt;Parameter!$B$13,"Rezeptmenge prüfen","OK")))))))</f>
        <v/>
      </c>
      <c r="L6" s="19" t="n">
        <v>46258</v>
      </c>
    </row>
    <row r="7" ht="21" customHeight="1">
      <c r="A7" s="18" t="inlineStr">
        <is>
          <t>SP-002</t>
        </is>
      </c>
      <c r="B7" s="18" t="inlineStr">
        <is>
          <t>Champignons, fiktiv</t>
        </is>
      </c>
      <c r="C7" s="18" t="inlineStr">
        <is>
          <t>Kiste</t>
        </is>
      </c>
      <c r="D7" s="40" t="n">
        <v>1</v>
      </c>
      <c r="E7" s="18" t="inlineStr">
        <is>
          <t>kg</t>
        </is>
      </c>
      <c r="F7" s="22" t="n">
        <v>7.8</v>
      </c>
      <c r="G7" s="37" t="n">
        <v>0.08</v>
      </c>
      <c r="H7" s="40" t="n">
        <v>1.2</v>
      </c>
      <c r="I7" s="42">
        <f>IF(OR(H7="",G7=""),"",IFERROR(H7/(1-G7),""))</f>
        <v/>
      </c>
      <c r="J7" s="14">
        <f>IF(OR(I7="",D7="",F7=""),"",IFERROR(I7*F7/D7,""))</f>
        <v/>
      </c>
      <c r="K7" s="26">
        <f>IF(AND(A7="",B7="",D7="",F7="",H7=""),"",IF(OR(A7="",B7="",D7="",E7="",F7="",G7="",H7="",L7=""),"Eingabe fehlt",IF(COUNTIF(Speisen!$A$4:$A$103,A7)=0,"Speisen-ID unbekannt",IF(G7&gt;Parameter!$B$6,"Schwund prüfen",IF(D7&gt;Parameter!$B$11,"Gebinde prüfen",IF(F7&gt;Parameter!$B$12,"Preis prüfen",IF(H7&gt;Parameter!$B$13,"Rezeptmenge prüfen","OK")))))))</f>
        <v/>
      </c>
      <c r="L7" s="19" t="n">
        <v>46258</v>
      </c>
    </row>
    <row r="8" ht="21" customHeight="1">
      <c r="A8" s="18" t="inlineStr">
        <is>
          <t>SP-003</t>
        </is>
      </c>
      <c r="B8" s="18" t="inlineStr">
        <is>
          <t>Tellerlinsen, fiktiv</t>
        </is>
      </c>
      <c r="C8" s="18" t="inlineStr">
        <is>
          <t>Beutel</t>
        </is>
      </c>
      <c r="D8" s="40" t="n">
        <v>1</v>
      </c>
      <c r="E8" s="18" t="inlineStr">
        <is>
          <t>kg</t>
        </is>
      </c>
      <c r="F8" s="22" t="n">
        <v>4</v>
      </c>
      <c r="G8" s="37" t="n">
        <v>0</v>
      </c>
      <c r="H8" s="40" t="n">
        <v>1.2</v>
      </c>
      <c r="I8" s="41">
        <f>IF(OR(H8="",G8=""),"",IFERROR(H8/(1-G8),""))</f>
        <v/>
      </c>
      <c r="J8" s="13">
        <f>IF(OR(I8="",D8="",F8=""),"",IFERROR(I8*F8/D8,""))</f>
        <v/>
      </c>
      <c r="K8" s="24">
        <f>IF(AND(A8="",B8="",D8="",F8="",H8=""),"",IF(OR(A8="",B8="",D8="",E8="",F8="",G8="",H8="",L8=""),"Eingabe fehlt",IF(COUNTIF(Speisen!$A$4:$A$103,A8)=0,"Speisen-ID unbekannt",IF(G8&gt;Parameter!$B$6,"Schwund prüfen",IF(D8&gt;Parameter!$B$11,"Gebinde prüfen",IF(F8&gt;Parameter!$B$12,"Preis prüfen",IF(H8&gt;Parameter!$B$13,"Rezeptmenge prüfen","OK")))))))</f>
        <v/>
      </c>
      <c r="L8" s="19" t="n">
        <v>46261</v>
      </c>
    </row>
    <row r="9" ht="21" customHeight="1">
      <c r="A9" s="18" t="inlineStr">
        <is>
          <t>SP-004</t>
        </is>
      </c>
      <c r="B9" s="18" t="inlineStr">
        <is>
          <t>Bandnudeln, fiktiv</t>
        </is>
      </c>
      <c r="C9" s="18" t="inlineStr">
        <is>
          <t>Beutel</t>
        </is>
      </c>
      <c r="D9" s="40" t="n">
        <v>1</v>
      </c>
      <c r="E9" s="18" t="inlineStr">
        <is>
          <t>kg</t>
        </is>
      </c>
      <c r="F9" s="22" t="n">
        <v>3.2</v>
      </c>
      <c r="G9" s="37" t="n">
        <v>0</v>
      </c>
      <c r="H9" s="40" t="n">
        <v>1</v>
      </c>
      <c r="I9" s="42">
        <f>IF(OR(H9="",G9=""),"",IFERROR(H9/(1-G9),""))</f>
        <v/>
      </c>
      <c r="J9" s="14">
        <f>IF(OR(I9="",D9="",F9=""),"",IFERROR(I9*F9/D9,""))</f>
        <v/>
      </c>
      <c r="K9" s="26">
        <f>IF(AND(A9="",B9="",D9="",F9="",H9=""),"",IF(OR(A9="",B9="",D9="",E9="",F9="",G9="",H9="",L9=""),"Eingabe fehlt",IF(COUNTIF(Speisen!$A$4:$A$103,A9)=0,"Speisen-ID unbekannt",IF(G9&gt;Parameter!$B$6,"Schwund prüfen",IF(D9&gt;Parameter!$B$11,"Gebinde prüfen",IF(F9&gt;Parameter!$B$12,"Preis prüfen",IF(H9&gt;Parameter!$B$13,"Rezeptmenge prüfen","OK")))))))</f>
        <v/>
      </c>
      <c r="L9" s="19" t="n">
        <v>46263</v>
      </c>
    </row>
    <row r="10" ht="21" customHeight="1">
      <c r="A10" s="18" t="inlineStr">
        <is>
          <t>SP-005</t>
        </is>
      </c>
      <c r="B10" s="18" t="inlineStr">
        <is>
          <t>Gemüsemischung, fiktiv</t>
        </is>
      </c>
      <c r="C10" s="18" t="inlineStr">
        <is>
          <t>Kiste</t>
        </is>
      </c>
      <c r="D10" s="40" t="n">
        <v>1</v>
      </c>
      <c r="E10" s="18" t="inlineStr">
        <is>
          <t>kg</t>
        </is>
      </c>
      <c r="F10" s="22" t="n">
        <v>5.5</v>
      </c>
      <c r="G10" s="37" t="n">
        <v>0.15</v>
      </c>
      <c r="H10" s="40" t="n">
        <v>1.8</v>
      </c>
      <c r="I10" s="41">
        <f>IF(OR(H10="",G10=""),"",IFERROR(H10/(1-G10),""))</f>
        <v/>
      </c>
      <c r="J10" s="13">
        <f>IF(OR(I10="",D10="",F10=""),"",IFERROR(I10*F10/D10,""))</f>
        <v/>
      </c>
      <c r="K10" s="24">
        <f>IF(AND(A10="",B10="",D10="",F10="",H10=""),"",IF(OR(A10="",B10="",D10="",E10="",F10="",G10="",H10="",L10=""),"Eingabe fehlt",IF(COUNTIF(Speisen!$A$4:$A$103,A10)=0,"Speisen-ID unbekannt",IF(G10&gt;Parameter!$B$6,"Schwund prüfen",IF(D10&gt;Parameter!$B$11,"Gebinde prüfen",IF(F10&gt;Parameter!$B$12,"Preis prüfen",IF(H10&gt;Parameter!$B$13,"Rezeptmenge prüfen","OK")))))))</f>
        <v/>
      </c>
      <c r="L10" s="19" t="n">
        <v>46265</v>
      </c>
    </row>
    <row r="11" ht="21" customHeight="1">
      <c r="A11" s="18" t="inlineStr">
        <is>
          <t>SP-006</t>
        </is>
      </c>
      <c r="B11" s="18" t="inlineStr">
        <is>
          <t>Äpfel, fiktiv</t>
        </is>
      </c>
      <c r="C11" s="18" t="inlineStr">
        <is>
          <t>Kiste</t>
        </is>
      </c>
      <c r="D11" s="40" t="n">
        <v>1</v>
      </c>
      <c r="E11" s="18" t="inlineStr">
        <is>
          <t>kg</t>
        </is>
      </c>
      <c r="F11" s="22" t="n">
        <v>2.8</v>
      </c>
      <c r="G11" s="37" t="n">
        <v>0.15</v>
      </c>
      <c r="H11" s="40" t="n">
        <v>1.4</v>
      </c>
      <c r="I11" s="42">
        <f>IF(OR(H11="",G11=""),"",IFERROR(H11/(1-G11),""))</f>
        <v/>
      </c>
      <c r="J11" s="14">
        <f>IF(OR(I11="",D11="",F11=""),"",IFERROR(I11*F11/D11,""))</f>
        <v/>
      </c>
      <c r="K11" s="26">
        <f>IF(AND(A11="",B11="",D11="",F11="",H11=""),"",IF(OR(A11="",B11="",D11="",E11="",F11="",G11="",H11="",L11=""),"Eingabe fehlt",IF(COUNTIF(Speisen!$A$4:$A$103,A11)=0,"Speisen-ID unbekannt",IF(G11&gt;Parameter!$B$6,"Schwund prüfen",IF(D11&gt;Parameter!$B$11,"Gebinde prüfen",IF(F11&gt;Parameter!$B$12,"Preis prüfen",IF(H11&gt;Parameter!$B$13,"Rezeptmenge prüfen","OK")))))))</f>
        <v/>
      </c>
      <c r="L11" s="19" t="n">
        <v>46266</v>
      </c>
    </row>
    <row r="12" ht="21" customHeight="1">
      <c r="A12" s="18" t="inlineStr">
        <is>
          <t>SP-006</t>
        </is>
      </c>
      <c r="B12" s="18" t="inlineStr">
        <is>
          <t>Weizenmehl, fiktiv</t>
        </is>
      </c>
      <c r="C12" s="18" t="inlineStr">
        <is>
          <t>Beutel</t>
        </is>
      </c>
      <c r="D12" s="40" t="n">
        <v>1</v>
      </c>
      <c r="E12" s="18" t="inlineStr">
        <is>
          <t>kg</t>
        </is>
      </c>
      <c r="F12" s="22" t="n">
        <v>1.4</v>
      </c>
      <c r="G12" s="37" t="n">
        <v>0</v>
      </c>
      <c r="H12" s="40" t="n">
        <v>0.5</v>
      </c>
      <c r="I12" s="41">
        <f>IF(OR(H12="",G12=""),"",IFERROR(H12/(1-G12),""))</f>
        <v/>
      </c>
      <c r="J12" s="13">
        <f>IF(OR(I12="",D12="",F12=""),"",IFERROR(I12*F12/D12,""))</f>
        <v/>
      </c>
      <c r="K12" s="24">
        <f>IF(AND(A12="",B12="",D12="",F12="",H12=""),"",IF(OR(A12="",B12="",D12="",E12="",F12="",G12="",H12="",L12=""),"Eingabe fehlt",IF(COUNTIF(Speisen!$A$4:$A$103,A12)=0,"Speisen-ID unbekannt",IF(G12&gt;Parameter!$B$6,"Schwund prüfen",IF(D12&gt;Parameter!$B$11,"Gebinde prüfen",IF(F12&gt;Parameter!$B$12,"Preis prüfen",IF(H12&gt;Parameter!$B$13,"Rezeptmenge prüfen","OK")))))))</f>
        <v/>
      </c>
      <c r="L12" s="19" t="n">
        <v>46266</v>
      </c>
    </row>
    <row r="13" ht="21" customHeight="1">
      <c r="A13" s="18" t="inlineStr">
        <is>
          <t>SP-007</t>
        </is>
      </c>
      <c r="B13" s="18" t="inlineStr">
        <is>
          <t>Kartoffeln, fiktiver Prüffall</t>
        </is>
      </c>
      <c r="C13" s="18" t="inlineStr">
        <is>
          <t>Sack</t>
        </is>
      </c>
      <c r="D13" s="40" t="n">
        <v>2</v>
      </c>
      <c r="E13" s="18" t="inlineStr">
        <is>
          <t>kg</t>
        </is>
      </c>
      <c r="F13" s="22" t="n">
        <v>3.6</v>
      </c>
      <c r="G13" s="37" t="n">
        <v>0.35</v>
      </c>
      <c r="H13" s="40" t="n">
        <v>2</v>
      </c>
      <c r="I13" s="42">
        <f>IF(OR(H13="",G13=""),"",IFERROR(H13/(1-G13),""))</f>
        <v/>
      </c>
      <c r="J13" s="14">
        <f>IF(OR(I13="",D13="",F13=""),"",IFERROR(I13*F13/D13,""))</f>
        <v/>
      </c>
      <c r="K13" s="26">
        <f>IF(AND(A13="",B13="",D13="",F13="",H13=""),"",IF(OR(A13="",B13="",D13="",E13="",F13="",G13="",H13="",L13=""),"Eingabe fehlt",IF(COUNTIF(Speisen!$A$4:$A$103,A13)=0,"Speisen-ID unbekannt",IF(G13&gt;Parameter!$B$6,"Schwund prüfen",IF(D13&gt;Parameter!$B$11,"Gebinde prüfen",IF(F13&gt;Parameter!$B$12,"Preis prüfen",IF(H13&gt;Parameter!$B$13,"Rezeptmenge prüfen","OK")))))))</f>
        <v/>
      </c>
      <c r="L13" s="19" t="n">
        <v>46268</v>
      </c>
    </row>
    <row r="14" ht="21" customHeight="1">
      <c r="A14" s="18" t="inlineStr">
        <is>
          <t>SP-008</t>
        </is>
      </c>
      <c r="B14" s="18" t="inlineStr">
        <is>
          <t>Schokolade, fiktiv</t>
        </is>
      </c>
      <c r="C14" s="18" t="inlineStr">
        <is>
          <t>Packung</t>
        </is>
      </c>
      <c r="D14" s="40" t="n">
        <v>0.5</v>
      </c>
      <c r="E14" s="18" t="inlineStr">
        <is>
          <t>kg</t>
        </is>
      </c>
      <c r="F14" s="22" t="n">
        <v>7.5</v>
      </c>
      <c r="G14" s="37" t="n">
        <v>0</v>
      </c>
      <c r="H14" s="40" t="n">
        <v>0.25</v>
      </c>
      <c r="I14" s="41">
        <f>IF(OR(H14="",G14=""),"",IFERROR(H14/(1-G14),""))</f>
        <v/>
      </c>
      <c r="J14" s="13">
        <f>IF(OR(I14="",D14="",F14=""),"",IFERROR(I14*F14/D14,""))</f>
        <v/>
      </c>
      <c r="K14" s="24">
        <f>IF(AND(A14="",B14="",D14="",F14="",H14=""),"",IF(OR(A14="",B14="",D14="",E14="",F14="",G14="",H14="",L14=""),"Eingabe fehlt",IF(COUNTIF(Speisen!$A$4:$A$103,A14)=0,"Speisen-ID unbekannt",IF(G14&gt;Parameter!$B$6,"Schwund prüfen",IF(D14&gt;Parameter!$B$11,"Gebinde prüfen",IF(F14&gt;Parameter!$B$12,"Preis prüfen",IF(H14&gt;Parameter!$B$13,"Rezeptmenge prüfen","OK")))))))</f>
        <v/>
      </c>
      <c r="L14" s="19" t="n">
        <v>46270</v>
      </c>
    </row>
    <row r="15" ht="21" customHeight="1">
      <c r="A15" s="18" t="inlineStr">
        <is>
          <t>SP-008</t>
        </is>
      </c>
      <c r="B15" s="18" t="inlineStr">
        <is>
          <t>Vollmilch, fiktiv</t>
        </is>
      </c>
      <c r="C15" s="18" t="inlineStr">
        <is>
          <t>Flasche</t>
        </is>
      </c>
      <c r="D15" s="40" t="n">
        <v>1</v>
      </c>
      <c r="E15" s="18" t="inlineStr">
        <is>
          <t>L</t>
        </is>
      </c>
      <c r="F15" s="22" t="n">
        <v>1.4</v>
      </c>
      <c r="G15" s="37" t="n">
        <v>0</v>
      </c>
      <c r="H15" s="40" t="n">
        <v>1.2</v>
      </c>
      <c r="I15" s="42">
        <f>IF(OR(H15="",G15=""),"",IFERROR(H15/(1-G15),""))</f>
        <v/>
      </c>
      <c r="J15" s="14">
        <f>IF(OR(I15="",D15="",F15=""),"",IFERROR(I15*F15/D15,""))</f>
        <v/>
      </c>
      <c r="K15" s="26">
        <f>IF(AND(A15="",B15="",D15="",F15="",H15=""),"",IF(OR(A15="",B15="",D15="",E15="",F15="",G15="",H15="",L15=""),"Eingabe fehlt",IF(COUNTIF(Speisen!$A$4:$A$103,A15)=0,"Speisen-ID unbekannt",IF(G15&gt;Parameter!$B$6,"Schwund prüfen",IF(D15&gt;Parameter!$B$11,"Gebinde prüfen",IF(F15&gt;Parameter!$B$12,"Preis prüfen",IF(H15&gt;Parameter!$B$13,"Rezeptmenge prüfen","OK")))))))</f>
        <v/>
      </c>
      <c r="L15" s="19" t="n">
        <v>46271</v>
      </c>
    </row>
    <row r="16" ht="21" customHeight="1">
      <c r="A16" s="18" t="n"/>
      <c r="B16" s="18" t="n"/>
      <c r="C16" s="18" t="n"/>
      <c r="D16" s="40" t="n"/>
      <c r="E16" s="18" t="n"/>
      <c r="F16" s="22" t="n"/>
      <c r="G16" s="37" t="n"/>
      <c r="H16" s="40" t="n"/>
      <c r="I16" s="41">
        <f>IF(OR(H16="",G16=""),"",IFERROR(H16/(1-G16),""))</f>
        <v/>
      </c>
      <c r="J16" s="13">
        <f>IF(OR(I16="",D16="",F16=""),"",IFERROR(I16*F16/D16,""))</f>
        <v/>
      </c>
      <c r="K16" s="24">
        <f>IF(AND(A16="",B16="",D16="",F16="",H16=""),"",IF(OR(A16="",B16="",D16="",E16="",F16="",G16="",H16="",L16=""),"Eingabe fehlt",IF(COUNTIF(Speisen!$A$4:$A$103,A16)=0,"Speisen-ID unbekannt",IF(G16&gt;Parameter!$B$6,"Schwund prüfen",IF(D16&gt;Parameter!$B$11,"Gebinde prüfen",IF(F16&gt;Parameter!$B$12,"Preis prüfen",IF(H16&gt;Parameter!$B$13,"Rezeptmenge prüfen","OK")))))))</f>
        <v/>
      </c>
      <c r="L16" s="19" t="n"/>
    </row>
    <row r="17" ht="21" customHeight="1">
      <c r="A17" s="18" t="n"/>
      <c r="B17" s="18" t="n"/>
      <c r="C17" s="18" t="n"/>
      <c r="D17" s="40" t="n"/>
      <c r="E17" s="18" t="n"/>
      <c r="F17" s="22" t="n"/>
      <c r="G17" s="37" t="n"/>
      <c r="H17" s="40" t="n"/>
      <c r="I17" s="42">
        <f>IF(OR(H17="",G17=""),"",IFERROR(H17/(1-G17),""))</f>
        <v/>
      </c>
      <c r="J17" s="14">
        <f>IF(OR(I17="",D17="",F17=""),"",IFERROR(I17*F17/D17,""))</f>
        <v/>
      </c>
      <c r="K17" s="26">
        <f>IF(AND(A17="",B17="",D17="",F17="",H17=""),"",IF(OR(A17="",B17="",D17="",E17="",F17="",G17="",H17="",L17=""),"Eingabe fehlt",IF(COUNTIF(Speisen!$A$4:$A$103,A17)=0,"Speisen-ID unbekannt",IF(G17&gt;Parameter!$B$6,"Schwund prüfen",IF(D17&gt;Parameter!$B$11,"Gebinde prüfen",IF(F17&gt;Parameter!$B$12,"Preis prüfen",IF(H17&gt;Parameter!$B$13,"Rezeptmenge prüfen","OK")))))))</f>
        <v/>
      </c>
      <c r="L17" s="19" t="n"/>
    </row>
    <row r="18" ht="21" customHeight="1">
      <c r="A18" s="18" t="n"/>
      <c r="B18" s="18" t="n"/>
      <c r="C18" s="18" t="n"/>
      <c r="D18" s="40" t="n"/>
      <c r="E18" s="18" t="n"/>
      <c r="F18" s="22" t="n"/>
      <c r="G18" s="37" t="n"/>
      <c r="H18" s="40" t="n"/>
      <c r="I18" s="41">
        <f>IF(OR(H18="",G18=""),"",IFERROR(H18/(1-G18),""))</f>
        <v/>
      </c>
      <c r="J18" s="13">
        <f>IF(OR(I18="",D18="",F18=""),"",IFERROR(I18*F18/D18,""))</f>
        <v/>
      </c>
      <c r="K18" s="24">
        <f>IF(AND(A18="",B18="",D18="",F18="",H18=""),"",IF(OR(A18="",B18="",D18="",E18="",F18="",G18="",H18="",L18=""),"Eingabe fehlt",IF(COUNTIF(Speisen!$A$4:$A$103,A18)=0,"Speisen-ID unbekannt",IF(G18&gt;Parameter!$B$6,"Schwund prüfen",IF(D18&gt;Parameter!$B$11,"Gebinde prüfen",IF(F18&gt;Parameter!$B$12,"Preis prüfen",IF(H18&gt;Parameter!$B$13,"Rezeptmenge prüfen","OK")))))))</f>
        <v/>
      </c>
      <c r="L18" s="19" t="n"/>
    </row>
    <row r="19" ht="21" customHeight="1">
      <c r="A19" s="18" t="n"/>
      <c r="B19" s="18" t="n"/>
      <c r="C19" s="18" t="n"/>
      <c r="D19" s="40" t="n"/>
      <c r="E19" s="18" t="n"/>
      <c r="F19" s="22" t="n"/>
      <c r="G19" s="37" t="n"/>
      <c r="H19" s="40" t="n"/>
      <c r="I19" s="42">
        <f>IF(OR(H19="",G19=""),"",IFERROR(H19/(1-G19),""))</f>
        <v/>
      </c>
      <c r="J19" s="14">
        <f>IF(OR(I19="",D19="",F19=""),"",IFERROR(I19*F19/D19,""))</f>
        <v/>
      </c>
      <c r="K19" s="26">
        <f>IF(AND(A19="",B19="",D19="",F19="",H19=""),"",IF(OR(A19="",B19="",D19="",E19="",F19="",G19="",H19="",L19=""),"Eingabe fehlt",IF(COUNTIF(Speisen!$A$4:$A$103,A19)=0,"Speisen-ID unbekannt",IF(G19&gt;Parameter!$B$6,"Schwund prüfen",IF(D19&gt;Parameter!$B$11,"Gebinde prüfen",IF(F19&gt;Parameter!$B$12,"Preis prüfen",IF(H19&gt;Parameter!$B$13,"Rezeptmenge prüfen","OK")))))))</f>
        <v/>
      </c>
      <c r="L19" s="19" t="n"/>
    </row>
    <row r="20" ht="21" customHeight="1">
      <c r="A20" s="18" t="n"/>
      <c r="B20" s="18" t="n"/>
      <c r="C20" s="18" t="n"/>
      <c r="D20" s="40" t="n"/>
      <c r="E20" s="18" t="n"/>
      <c r="F20" s="22" t="n"/>
      <c r="G20" s="37" t="n"/>
      <c r="H20" s="40" t="n"/>
      <c r="I20" s="41">
        <f>IF(OR(H20="",G20=""),"",IFERROR(H20/(1-G20),""))</f>
        <v/>
      </c>
      <c r="J20" s="13">
        <f>IF(OR(I20="",D20="",F20=""),"",IFERROR(I20*F20/D20,""))</f>
        <v/>
      </c>
      <c r="K20" s="24">
        <f>IF(AND(A20="",B20="",D20="",F20="",H20=""),"",IF(OR(A20="",B20="",D20="",E20="",F20="",G20="",H20="",L20=""),"Eingabe fehlt",IF(COUNTIF(Speisen!$A$4:$A$103,A20)=0,"Speisen-ID unbekannt",IF(G20&gt;Parameter!$B$6,"Schwund prüfen",IF(D20&gt;Parameter!$B$11,"Gebinde prüfen",IF(F20&gt;Parameter!$B$12,"Preis prüfen",IF(H20&gt;Parameter!$B$13,"Rezeptmenge prüfen","OK")))))))</f>
        <v/>
      </c>
      <c r="L20" s="19" t="n"/>
    </row>
    <row r="21" ht="21" customHeight="1">
      <c r="A21" s="18" t="n"/>
      <c r="B21" s="18" t="n"/>
      <c r="C21" s="18" t="n"/>
      <c r="D21" s="40" t="n"/>
      <c r="E21" s="18" t="n"/>
      <c r="F21" s="22" t="n"/>
      <c r="G21" s="37" t="n"/>
      <c r="H21" s="40" t="n"/>
      <c r="I21" s="42">
        <f>IF(OR(H21="",G21=""),"",IFERROR(H21/(1-G21),""))</f>
        <v/>
      </c>
      <c r="J21" s="14">
        <f>IF(OR(I21="",D21="",F21=""),"",IFERROR(I21*F21/D21,""))</f>
        <v/>
      </c>
      <c r="K21" s="26">
        <f>IF(AND(A21="",B21="",D21="",F21="",H21=""),"",IF(OR(A21="",B21="",D21="",E21="",F21="",G21="",H21="",L21=""),"Eingabe fehlt",IF(COUNTIF(Speisen!$A$4:$A$103,A21)=0,"Speisen-ID unbekannt",IF(G21&gt;Parameter!$B$6,"Schwund prüfen",IF(D21&gt;Parameter!$B$11,"Gebinde prüfen",IF(F21&gt;Parameter!$B$12,"Preis prüfen",IF(H21&gt;Parameter!$B$13,"Rezeptmenge prüfen","OK")))))))</f>
        <v/>
      </c>
      <c r="L21" s="19" t="n"/>
    </row>
    <row r="22" ht="21" customHeight="1">
      <c r="A22" s="18" t="n"/>
      <c r="B22" s="18" t="n"/>
      <c r="C22" s="18" t="n"/>
      <c r="D22" s="40" t="n"/>
      <c r="E22" s="18" t="n"/>
      <c r="F22" s="22" t="n"/>
      <c r="G22" s="37" t="n"/>
      <c r="H22" s="40" t="n"/>
      <c r="I22" s="41">
        <f>IF(OR(H22="",G22=""),"",IFERROR(H22/(1-G22),""))</f>
        <v/>
      </c>
      <c r="J22" s="13">
        <f>IF(OR(I22="",D22="",F22=""),"",IFERROR(I22*F22/D22,""))</f>
        <v/>
      </c>
      <c r="K22" s="24">
        <f>IF(AND(A22="",B22="",D22="",F22="",H22=""),"",IF(OR(A22="",B22="",D22="",E22="",F22="",G22="",H22="",L22=""),"Eingabe fehlt",IF(COUNTIF(Speisen!$A$4:$A$103,A22)=0,"Speisen-ID unbekannt",IF(G22&gt;Parameter!$B$6,"Schwund prüfen",IF(D22&gt;Parameter!$B$11,"Gebinde prüfen",IF(F22&gt;Parameter!$B$12,"Preis prüfen",IF(H22&gt;Parameter!$B$13,"Rezeptmenge prüfen","OK")))))))</f>
        <v/>
      </c>
      <c r="L22" s="19" t="n"/>
    </row>
    <row r="23" ht="21" customHeight="1">
      <c r="A23" s="18" t="n"/>
      <c r="B23" s="18" t="n"/>
      <c r="C23" s="18" t="n"/>
      <c r="D23" s="40" t="n"/>
      <c r="E23" s="18" t="n"/>
      <c r="F23" s="22" t="n"/>
      <c r="G23" s="37" t="n"/>
      <c r="H23" s="40" t="n"/>
      <c r="I23" s="42">
        <f>IF(OR(H23="",G23=""),"",IFERROR(H23/(1-G23),""))</f>
        <v/>
      </c>
      <c r="J23" s="14">
        <f>IF(OR(I23="",D23="",F23=""),"",IFERROR(I23*F23/D23,""))</f>
        <v/>
      </c>
      <c r="K23" s="26">
        <f>IF(AND(A23="",B23="",D23="",F23="",H23=""),"",IF(OR(A23="",B23="",D23="",E23="",F23="",G23="",H23="",L23=""),"Eingabe fehlt",IF(COUNTIF(Speisen!$A$4:$A$103,A23)=0,"Speisen-ID unbekannt",IF(G23&gt;Parameter!$B$6,"Schwund prüfen",IF(D23&gt;Parameter!$B$11,"Gebinde prüfen",IF(F23&gt;Parameter!$B$12,"Preis prüfen",IF(H23&gt;Parameter!$B$13,"Rezeptmenge prüfen","OK")))))))</f>
        <v/>
      </c>
      <c r="L23" s="19" t="n"/>
    </row>
    <row r="24" ht="21" customHeight="1">
      <c r="A24" s="18" t="n"/>
      <c r="B24" s="18" t="n"/>
      <c r="C24" s="18" t="n"/>
      <c r="D24" s="40" t="n"/>
      <c r="E24" s="18" t="n"/>
      <c r="F24" s="22" t="n"/>
      <c r="G24" s="37" t="n"/>
      <c r="H24" s="40" t="n"/>
      <c r="I24" s="41">
        <f>IF(OR(H24="",G24=""),"",IFERROR(H24/(1-G24),""))</f>
        <v/>
      </c>
      <c r="J24" s="13">
        <f>IF(OR(I24="",D24="",F24=""),"",IFERROR(I24*F24/D24,""))</f>
        <v/>
      </c>
      <c r="K24" s="24">
        <f>IF(AND(A24="",B24="",D24="",F24="",H24=""),"",IF(OR(A24="",B24="",D24="",E24="",F24="",G24="",H24="",L24=""),"Eingabe fehlt",IF(COUNTIF(Speisen!$A$4:$A$103,A24)=0,"Speisen-ID unbekannt",IF(G24&gt;Parameter!$B$6,"Schwund prüfen",IF(D24&gt;Parameter!$B$11,"Gebinde prüfen",IF(F24&gt;Parameter!$B$12,"Preis prüfen",IF(H24&gt;Parameter!$B$13,"Rezeptmenge prüfen","OK")))))))</f>
        <v/>
      </c>
      <c r="L24" s="19" t="n"/>
    </row>
    <row r="25" ht="21" customHeight="1">
      <c r="A25" s="18" t="n"/>
      <c r="B25" s="18" t="n"/>
      <c r="C25" s="18" t="n"/>
      <c r="D25" s="40" t="n"/>
      <c r="E25" s="18" t="n"/>
      <c r="F25" s="22" t="n"/>
      <c r="G25" s="37" t="n"/>
      <c r="H25" s="40" t="n"/>
      <c r="I25" s="42">
        <f>IF(OR(H25="",G25=""),"",IFERROR(H25/(1-G25),""))</f>
        <v/>
      </c>
      <c r="J25" s="14">
        <f>IF(OR(I25="",D25="",F25=""),"",IFERROR(I25*F25/D25,""))</f>
        <v/>
      </c>
      <c r="K25" s="26">
        <f>IF(AND(A25="",B25="",D25="",F25="",H25=""),"",IF(OR(A25="",B25="",D25="",E25="",F25="",G25="",H25="",L25=""),"Eingabe fehlt",IF(COUNTIF(Speisen!$A$4:$A$103,A25)=0,"Speisen-ID unbekannt",IF(G25&gt;Parameter!$B$6,"Schwund prüfen",IF(D25&gt;Parameter!$B$11,"Gebinde prüfen",IF(F25&gt;Parameter!$B$12,"Preis prüfen",IF(H25&gt;Parameter!$B$13,"Rezeptmenge prüfen","OK")))))))</f>
        <v/>
      </c>
      <c r="L25" s="19" t="n"/>
    </row>
    <row r="26" ht="21" customHeight="1">
      <c r="A26" s="18" t="n"/>
      <c r="B26" s="18" t="n"/>
      <c r="C26" s="18" t="n"/>
      <c r="D26" s="40" t="n"/>
      <c r="E26" s="18" t="n"/>
      <c r="F26" s="22" t="n"/>
      <c r="G26" s="37" t="n"/>
      <c r="H26" s="40" t="n"/>
      <c r="I26" s="41">
        <f>IF(OR(H26="",G26=""),"",IFERROR(H26/(1-G26),""))</f>
        <v/>
      </c>
      <c r="J26" s="13">
        <f>IF(OR(I26="",D26="",F26=""),"",IFERROR(I26*F26/D26,""))</f>
        <v/>
      </c>
      <c r="K26" s="24">
        <f>IF(AND(A26="",B26="",D26="",F26="",H26=""),"",IF(OR(A26="",B26="",D26="",E26="",F26="",G26="",H26="",L26=""),"Eingabe fehlt",IF(COUNTIF(Speisen!$A$4:$A$103,A26)=0,"Speisen-ID unbekannt",IF(G26&gt;Parameter!$B$6,"Schwund prüfen",IF(D26&gt;Parameter!$B$11,"Gebinde prüfen",IF(F26&gt;Parameter!$B$12,"Preis prüfen",IF(H26&gt;Parameter!$B$13,"Rezeptmenge prüfen","OK")))))))</f>
        <v/>
      </c>
      <c r="L26" s="19" t="n"/>
    </row>
    <row r="27" ht="21" customHeight="1">
      <c r="A27" s="18" t="n"/>
      <c r="B27" s="18" t="n"/>
      <c r="C27" s="18" t="n"/>
      <c r="D27" s="40" t="n"/>
      <c r="E27" s="18" t="n"/>
      <c r="F27" s="22" t="n"/>
      <c r="G27" s="37" t="n"/>
      <c r="H27" s="40" t="n"/>
      <c r="I27" s="42">
        <f>IF(OR(H27="",G27=""),"",IFERROR(H27/(1-G27),""))</f>
        <v/>
      </c>
      <c r="J27" s="14">
        <f>IF(OR(I27="",D27="",F27=""),"",IFERROR(I27*F27/D27,""))</f>
        <v/>
      </c>
      <c r="K27" s="26">
        <f>IF(AND(A27="",B27="",D27="",F27="",H27=""),"",IF(OR(A27="",B27="",D27="",E27="",F27="",G27="",H27="",L27=""),"Eingabe fehlt",IF(COUNTIF(Speisen!$A$4:$A$103,A27)=0,"Speisen-ID unbekannt",IF(G27&gt;Parameter!$B$6,"Schwund prüfen",IF(D27&gt;Parameter!$B$11,"Gebinde prüfen",IF(F27&gt;Parameter!$B$12,"Preis prüfen",IF(H27&gt;Parameter!$B$13,"Rezeptmenge prüfen","OK")))))))</f>
        <v/>
      </c>
      <c r="L27" s="19" t="n"/>
    </row>
    <row r="28" ht="21" customHeight="1">
      <c r="A28" s="18" t="n"/>
      <c r="B28" s="18" t="n"/>
      <c r="C28" s="18" t="n"/>
      <c r="D28" s="40" t="n"/>
      <c r="E28" s="18" t="n"/>
      <c r="F28" s="22" t="n"/>
      <c r="G28" s="37" t="n"/>
      <c r="H28" s="40" t="n"/>
      <c r="I28" s="41">
        <f>IF(OR(H28="",G28=""),"",IFERROR(H28/(1-G28),""))</f>
        <v/>
      </c>
      <c r="J28" s="13">
        <f>IF(OR(I28="",D28="",F28=""),"",IFERROR(I28*F28/D28,""))</f>
        <v/>
      </c>
      <c r="K28" s="24">
        <f>IF(AND(A28="",B28="",D28="",F28="",H28=""),"",IF(OR(A28="",B28="",D28="",E28="",F28="",G28="",H28="",L28=""),"Eingabe fehlt",IF(COUNTIF(Speisen!$A$4:$A$103,A28)=0,"Speisen-ID unbekannt",IF(G28&gt;Parameter!$B$6,"Schwund prüfen",IF(D28&gt;Parameter!$B$11,"Gebinde prüfen",IF(F28&gt;Parameter!$B$12,"Preis prüfen",IF(H28&gt;Parameter!$B$13,"Rezeptmenge prüfen","OK")))))))</f>
        <v/>
      </c>
      <c r="L28" s="19" t="n"/>
    </row>
    <row r="29" ht="21" customHeight="1">
      <c r="A29" s="18" t="n"/>
      <c r="B29" s="18" t="n"/>
      <c r="C29" s="18" t="n"/>
      <c r="D29" s="40" t="n"/>
      <c r="E29" s="18" t="n"/>
      <c r="F29" s="22" t="n"/>
      <c r="G29" s="37" t="n"/>
      <c r="H29" s="40" t="n"/>
      <c r="I29" s="42">
        <f>IF(OR(H29="",G29=""),"",IFERROR(H29/(1-G29),""))</f>
        <v/>
      </c>
      <c r="J29" s="14">
        <f>IF(OR(I29="",D29="",F29=""),"",IFERROR(I29*F29/D29,""))</f>
        <v/>
      </c>
      <c r="K29" s="26">
        <f>IF(AND(A29="",B29="",D29="",F29="",H29=""),"",IF(OR(A29="",B29="",D29="",E29="",F29="",G29="",H29="",L29=""),"Eingabe fehlt",IF(COUNTIF(Speisen!$A$4:$A$103,A29)=0,"Speisen-ID unbekannt",IF(G29&gt;Parameter!$B$6,"Schwund prüfen",IF(D29&gt;Parameter!$B$11,"Gebinde prüfen",IF(F29&gt;Parameter!$B$12,"Preis prüfen",IF(H29&gt;Parameter!$B$13,"Rezeptmenge prüfen","OK")))))))</f>
        <v/>
      </c>
      <c r="L29" s="19" t="n"/>
    </row>
    <row r="30" ht="21" customHeight="1">
      <c r="A30" s="18" t="n"/>
      <c r="B30" s="18" t="n"/>
      <c r="C30" s="18" t="n"/>
      <c r="D30" s="40" t="n"/>
      <c r="E30" s="18" t="n"/>
      <c r="F30" s="22" t="n"/>
      <c r="G30" s="37" t="n"/>
      <c r="H30" s="40" t="n"/>
      <c r="I30" s="41">
        <f>IF(OR(H30="",G30=""),"",IFERROR(H30/(1-G30),""))</f>
        <v/>
      </c>
      <c r="J30" s="13">
        <f>IF(OR(I30="",D30="",F30=""),"",IFERROR(I30*F30/D30,""))</f>
        <v/>
      </c>
      <c r="K30" s="24">
        <f>IF(AND(A30="",B30="",D30="",F30="",H30=""),"",IF(OR(A30="",B30="",D30="",E30="",F30="",G30="",H30="",L30=""),"Eingabe fehlt",IF(COUNTIF(Speisen!$A$4:$A$103,A30)=0,"Speisen-ID unbekannt",IF(G30&gt;Parameter!$B$6,"Schwund prüfen",IF(D30&gt;Parameter!$B$11,"Gebinde prüfen",IF(F30&gt;Parameter!$B$12,"Preis prüfen",IF(H30&gt;Parameter!$B$13,"Rezeptmenge prüfen","OK")))))))</f>
        <v/>
      </c>
      <c r="L30" s="19" t="n"/>
    </row>
    <row r="31" ht="21" customHeight="1">
      <c r="A31" s="18" t="n"/>
      <c r="B31" s="18" t="n"/>
      <c r="C31" s="18" t="n"/>
      <c r="D31" s="40" t="n"/>
      <c r="E31" s="18" t="n"/>
      <c r="F31" s="22" t="n"/>
      <c r="G31" s="37" t="n"/>
      <c r="H31" s="40" t="n"/>
      <c r="I31" s="42">
        <f>IF(OR(H31="",G31=""),"",IFERROR(H31/(1-G31),""))</f>
        <v/>
      </c>
      <c r="J31" s="14">
        <f>IF(OR(I31="",D31="",F31=""),"",IFERROR(I31*F31/D31,""))</f>
        <v/>
      </c>
      <c r="K31" s="26">
        <f>IF(AND(A31="",B31="",D31="",F31="",H31=""),"",IF(OR(A31="",B31="",D31="",E31="",F31="",G31="",H31="",L31=""),"Eingabe fehlt",IF(COUNTIF(Speisen!$A$4:$A$103,A31)=0,"Speisen-ID unbekannt",IF(G31&gt;Parameter!$B$6,"Schwund prüfen",IF(D31&gt;Parameter!$B$11,"Gebinde prüfen",IF(F31&gt;Parameter!$B$12,"Preis prüfen",IF(H31&gt;Parameter!$B$13,"Rezeptmenge prüfen","OK")))))))</f>
        <v/>
      </c>
      <c r="L31" s="19" t="n"/>
    </row>
    <row r="32" ht="21" customHeight="1">
      <c r="A32" s="18" t="n"/>
      <c r="B32" s="18" t="n"/>
      <c r="C32" s="18" t="n"/>
      <c r="D32" s="40" t="n"/>
      <c r="E32" s="18" t="n"/>
      <c r="F32" s="22" t="n"/>
      <c r="G32" s="37" t="n"/>
      <c r="H32" s="40" t="n"/>
      <c r="I32" s="41">
        <f>IF(OR(H32="",G32=""),"",IFERROR(H32/(1-G32),""))</f>
        <v/>
      </c>
      <c r="J32" s="13">
        <f>IF(OR(I32="",D32="",F32=""),"",IFERROR(I32*F32/D32,""))</f>
        <v/>
      </c>
      <c r="K32" s="24">
        <f>IF(AND(A32="",B32="",D32="",F32="",H32=""),"",IF(OR(A32="",B32="",D32="",E32="",F32="",G32="",H32="",L32=""),"Eingabe fehlt",IF(COUNTIF(Speisen!$A$4:$A$103,A32)=0,"Speisen-ID unbekannt",IF(G32&gt;Parameter!$B$6,"Schwund prüfen",IF(D32&gt;Parameter!$B$11,"Gebinde prüfen",IF(F32&gt;Parameter!$B$12,"Preis prüfen",IF(H32&gt;Parameter!$B$13,"Rezeptmenge prüfen","OK")))))))</f>
        <v/>
      </c>
      <c r="L32" s="19" t="n"/>
    </row>
    <row r="33" ht="21" customHeight="1">
      <c r="A33" s="18" t="n"/>
      <c r="B33" s="18" t="n"/>
      <c r="C33" s="18" t="n"/>
      <c r="D33" s="40" t="n"/>
      <c r="E33" s="18" t="n"/>
      <c r="F33" s="22" t="n"/>
      <c r="G33" s="37" t="n"/>
      <c r="H33" s="40" t="n"/>
      <c r="I33" s="42">
        <f>IF(OR(H33="",G33=""),"",IFERROR(H33/(1-G33),""))</f>
        <v/>
      </c>
      <c r="J33" s="14">
        <f>IF(OR(I33="",D33="",F33=""),"",IFERROR(I33*F33/D33,""))</f>
        <v/>
      </c>
      <c r="K33" s="26">
        <f>IF(AND(A33="",B33="",D33="",F33="",H33=""),"",IF(OR(A33="",B33="",D33="",E33="",F33="",G33="",H33="",L33=""),"Eingabe fehlt",IF(COUNTIF(Speisen!$A$4:$A$103,A33)=0,"Speisen-ID unbekannt",IF(G33&gt;Parameter!$B$6,"Schwund prüfen",IF(D33&gt;Parameter!$B$11,"Gebinde prüfen",IF(F33&gt;Parameter!$B$12,"Preis prüfen",IF(H33&gt;Parameter!$B$13,"Rezeptmenge prüfen","OK")))))))</f>
        <v/>
      </c>
      <c r="L33" s="19" t="n"/>
    </row>
    <row r="34" ht="21" customHeight="1">
      <c r="A34" s="18" t="n"/>
      <c r="B34" s="18" t="n"/>
      <c r="C34" s="18" t="n"/>
      <c r="D34" s="40" t="n"/>
      <c r="E34" s="18" t="n"/>
      <c r="F34" s="22" t="n"/>
      <c r="G34" s="37" t="n"/>
      <c r="H34" s="40" t="n"/>
      <c r="I34" s="41">
        <f>IF(OR(H34="",G34=""),"",IFERROR(H34/(1-G34),""))</f>
        <v/>
      </c>
      <c r="J34" s="13">
        <f>IF(OR(I34="",D34="",F34=""),"",IFERROR(I34*F34/D34,""))</f>
        <v/>
      </c>
      <c r="K34" s="24">
        <f>IF(AND(A34="",B34="",D34="",F34="",H34=""),"",IF(OR(A34="",B34="",D34="",E34="",F34="",G34="",H34="",L34=""),"Eingabe fehlt",IF(COUNTIF(Speisen!$A$4:$A$103,A34)=0,"Speisen-ID unbekannt",IF(G34&gt;Parameter!$B$6,"Schwund prüfen",IF(D34&gt;Parameter!$B$11,"Gebinde prüfen",IF(F34&gt;Parameter!$B$12,"Preis prüfen",IF(H34&gt;Parameter!$B$13,"Rezeptmenge prüfen","OK")))))))</f>
        <v/>
      </c>
      <c r="L34" s="19" t="n"/>
    </row>
    <row r="35" ht="21" customHeight="1">
      <c r="A35" s="18" t="n"/>
      <c r="B35" s="18" t="n"/>
      <c r="C35" s="18" t="n"/>
      <c r="D35" s="40" t="n"/>
      <c r="E35" s="18" t="n"/>
      <c r="F35" s="22" t="n"/>
      <c r="G35" s="37" t="n"/>
      <c r="H35" s="40" t="n"/>
      <c r="I35" s="42">
        <f>IF(OR(H35="",G35=""),"",IFERROR(H35/(1-G35),""))</f>
        <v/>
      </c>
      <c r="J35" s="14">
        <f>IF(OR(I35="",D35="",F35=""),"",IFERROR(I35*F35/D35,""))</f>
        <v/>
      </c>
      <c r="K35" s="26">
        <f>IF(AND(A35="",B35="",D35="",F35="",H35=""),"",IF(OR(A35="",B35="",D35="",E35="",F35="",G35="",H35="",L35=""),"Eingabe fehlt",IF(COUNTIF(Speisen!$A$4:$A$103,A35)=0,"Speisen-ID unbekannt",IF(G35&gt;Parameter!$B$6,"Schwund prüfen",IF(D35&gt;Parameter!$B$11,"Gebinde prüfen",IF(F35&gt;Parameter!$B$12,"Preis prüfen",IF(H35&gt;Parameter!$B$13,"Rezeptmenge prüfen","OK")))))))</f>
        <v/>
      </c>
      <c r="L35" s="19" t="n"/>
    </row>
    <row r="36" ht="21" customHeight="1">
      <c r="A36" s="18" t="n"/>
      <c r="B36" s="18" t="n"/>
      <c r="C36" s="18" t="n"/>
      <c r="D36" s="40" t="n"/>
      <c r="E36" s="18" t="n"/>
      <c r="F36" s="22" t="n"/>
      <c r="G36" s="37" t="n"/>
      <c r="H36" s="40" t="n"/>
      <c r="I36" s="41">
        <f>IF(OR(H36="",G36=""),"",IFERROR(H36/(1-G36),""))</f>
        <v/>
      </c>
      <c r="J36" s="13">
        <f>IF(OR(I36="",D36="",F36=""),"",IFERROR(I36*F36/D36,""))</f>
        <v/>
      </c>
      <c r="K36" s="24">
        <f>IF(AND(A36="",B36="",D36="",F36="",H36=""),"",IF(OR(A36="",B36="",D36="",E36="",F36="",G36="",H36="",L36=""),"Eingabe fehlt",IF(COUNTIF(Speisen!$A$4:$A$103,A36)=0,"Speisen-ID unbekannt",IF(G36&gt;Parameter!$B$6,"Schwund prüfen",IF(D36&gt;Parameter!$B$11,"Gebinde prüfen",IF(F36&gt;Parameter!$B$12,"Preis prüfen",IF(H36&gt;Parameter!$B$13,"Rezeptmenge prüfen","OK")))))))</f>
        <v/>
      </c>
      <c r="L36" s="19" t="n"/>
    </row>
    <row r="37" ht="21" customHeight="1">
      <c r="A37" s="18" t="n"/>
      <c r="B37" s="18" t="n"/>
      <c r="C37" s="18" t="n"/>
      <c r="D37" s="40" t="n"/>
      <c r="E37" s="18" t="n"/>
      <c r="F37" s="22" t="n"/>
      <c r="G37" s="37" t="n"/>
      <c r="H37" s="40" t="n"/>
      <c r="I37" s="42">
        <f>IF(OR(H37="",G37=""),"",IFERROR(H37/(1-G37),""))</f>
        <v/>
      </c>
      <c r="J37" s="14">
        <f>IF(OR(I37="",D37="",F37=""),"",IFERROR(I37*F37/D37,""))</f>
        <v/>
      </c>
      <c r="K37" s="26">
        <f>IF(AND(A37="",B37="",D37="",F37="",H37=""),"",IF(OR(A37="",B37="",D37="",E37="",F37="",G37="",H37="",L37=""),"Eingabe fehlt",IF(COUNTIF(Speisen!$A$4:$A$103,A37)=0,"Speisen-ID unbekannt",IF(G37&gt;Parameter!$B$6,"Schwund prüfen",IF(D37&gt;Parameter!$B$11,"Gebinde prüfen",IF(F37&gt;Parameter!$B$12,"Preis prüfen",IF(H37&gt;Parameter!$B$13,"Rezeptmenge prüfen","OK")))))))</f>
        <v/>
      </c>
      <c r="L37" s="19" t="n"/>
    </row>
    <row r="38" ht="21" customHeight="1">
      <c r="A38" s="18" t="n"/>
      <c r="B38" s="18" t="n"/>
      <c r="C38" s="18" t="n"/>
      <c r="D38" s="40" t="n"/>
      <c r="E38" s="18" t="n"/>
      <c r="F38" s="22" t="n"/>
      <c r="G38" s="37" t="n"/>
      <c r="H38" s="40" t="n"/>
      <c r="I38" s="41">
        <f>IF(OR(H38="",G38=""),"",IFERROR(H38/(1-G38),""))</f>
        <v/>
      </c>
      <c r="J38" s="13">
        <f>IF(OR(I38="",D38="",F38=""),"",IFERROR(I38*F38/D38,""))</f>
        <v/>
      </c>
      <c r="K38" s="24">
        <f>IF(AND(A38="",B38="",D38="",F38="",H38=""),"",IF(OR(A38="",B38="",D38="",E38="",F38="",G38="",H38="",L38=""),"Eingabe fehlt",IF(COUNTIF(Speisen!$A$4:$A$103,A38)=0,"Speisen-ID unbekannt",IF(G38&gt;Parameter!$B$6,"Schwund prüfen",IF(D38&gt;Parameter!$B$11,"Gebinde prüfen",IF(F38&gt;Parameter!$B$12,"Preis prüfen",IF(H38&gt;Parameter!$B$13,"Rezeptmenge prüfen","OK")))))))</f>
        <v/>
      </c>
      <c r="L38" s="19" t="n"/>
    </row>
    <row r="39" ht="21" customHeight="1">
      <c r="A39" s="18" t="n"/>
      <c r="B39" s="18" t="n"/>
      <c r="C39" s="18" t="n"/>
      <c r="D39" s="40" t="n"/>
      <c r="E39" s="18" t="n"/>
      <c r="F39" s="22" t="n"/>
      <c r="G39" s="37" t="n"/>
      <c r="H39" s="40" t="n"/>
      <c r="I39" s="42">
        <f>IF(OR(H39="",G39=""),"",IFERROR(H39/(1-G39),""))</f>
        <v/>
      </c>
      <c r="J39" s="14">
        <f>IF(OR(I39="",D39="",F39=""),"",IFERROR(I39*F39/D39,""))</f>
        <v/>
      </c>
      <c r="K39" s="26">
        <f>IF(AND(A39="",B39="",D39="",F39="",H39=""),"",IF(OR(A39="",B39="",D39="",E39="",F39="",G39="",H39="",L39=""),"Eingabe fehlt",IF(COUNTIF(Speisen!$A$4:$A$103,A39)=0,"Speisen-ID unbekannt",IF(G39&gt;Parameter!$B$6,"Schwund prüfen",IF(D39&gt;Parameter!$B$11,"Gebinde prüfen",IF(F39&gt;Parameter!$B$12,"Preis prüfen",IF(H39&gt;Parameter!$B$13,"Rezeptmenge prüfen","OK")))))))</f>
        <v/>
      </c>
      <c r="L39" s="19" t="n"/>
    </row>
    <row r="40" ht="21" customHeight="1">
      <c r="A40" s="18" t="n"/>
      <c r="B40" s="18" t="n"/>
      <c r="C40" s="18" t="n"/>
      <c r="D40" s="40" t="n"/>
      <c r="E40" s="18" t="n"/>
      <c r="F40" s="22" t="n"/>
      <c r="G40" s="37" t="n"/>
      <c r="H40" s="40" t="n"/>
      <c r="I40" s="41">
        <f>IF(OR(H40="",G40=""),"",IFERROR(H40/(1-G40),""))</f>
        <v/>
      </c>
      <c r="J40" s="13">
        <f>IF(OR(I40="",D40="",F40=""),"",IFERROR(I40*F40/D40,""))</f>
        <v/>
      </c>
      <c r="K40" s="24">
        <f>IF(AND(A40="",B40="",D40="",F40="",H40=""),"",IF(OR(A40="",B40="",D40="",E40="",F40="",G40="",H40="",L40=""),"Eingabe fehlt",IF(COUNTIF(Speisen!$A$4:$A$103,A40)=0,"Speisen-ID unbekannt",IF(G40&gt;Parameter!$B$6,"Schwund prüfen",IF(D40&gt;Parameter!$B$11,"Gebinde prüfen",IF(F40&gt;Parameter!$B$12,"Preis prüfen",IF(H40&gt;Parameter!$B$13,"Rezeptmenge prüfen","OK")))))))</f>
        <v/>
      </c>
      <c r="L40" s="19" t="n"/>
    </row>
    <row r="41" ht="21" customHeight="1">
      <c r="A41" s="18" t="n"/>
      <c r="B41" s="18" t="n"/>
      <c r="C41" s="18" t="n"/>
      <c r="D41" s="40" t="n"/>
      <c r="E41" s="18" t="n"/>
      <c r="F41" s="22" t="n"/>
      <c r="G41" s="37" t="n"/>
      <c r="H41" s="40" t="n"/>
      <c r="I41" s="42">
        <f>IF(OR(H41="",G41=""),"",IFERROR(H41/(1-G41),""))</f>
        <v/>
      </c>
      <c r="J41" s="14">
        <f>IF(OR(I41="",D41="",F41=""),"",IFERROR(I41*F41/D41,""))</f>
        <v/>
      </c>
      <c r="K41" s="26">
        <f>IF(AND(A41="",B41="",D41="",F41="",H41=""),"",IF(OR(A41="",B41="",D41="",E41="",F41="",G41="",H41="",L41=""),"Eingabe fehlt",IF(COUNTIF(Speisen!$A$4:$A$103,A41)=0,"Speisen-ID unbekannt",IF(G41&gt;Parameter!$B$6,"Schwund prüfen",IF(D41&gt;Parameter!$B$11,"Gebinde prüfen",IF(F41&gt;Parameter!$B$12,"Preis prüfen",IF(H41&gt;Parameter!$B$13,"Rezeptmenge prüfen","OK")))))))</f>
        <v/>
      </c>
      <c r="L41" s="19" t="n"/>
    </row>
    <row r="42" ht="21" customHeight="1">
      <c r="A42" s="18" t="n"/>
      <c r="B42" s="18" t="n"/>
      <c r="C42" s="18" t="n"/>
      <c r="D42" s="40" t="n"/>
      <c r="E42" s="18" t="n"/>
      <c r="F42" s="22" t="n"/>
      <c r="G42" s="37" t="n"/>
      <c r="H42" s="40" t="n"/>
      <c r="I42" s="41">
        <f>IF(OR(H42="",G42=""),"",IFERROR(H42/(1-G42),""))</f>
        <v/>
      </c>
      <c r="J42" s="13">
        <f>IF(OR(I42="",D42="",F42=""),"",IFERROR(I42*F42/D42,""))</f>
        <v/>
      </c>
      <c r="K42" s="24">
        <f>IF(AND(A42="",B42="",D42="",F42="",H42=""),"",IF(OR(A42="",B42="",D42="",E42="",F42="",G42="",H42="",L42=""),"Eingabe fehlt",IF(COUNTIF(Speisen!$A$4:$A$103,A42)=0,"Speisen-ID unbekannt",IF(G42&gt;Parameter!$B$6,"Schwund prüfen",IF(D42&gt;Parameter!$B$11,"Gebinde prüfen",IF(F42&gt;Parameter!$B$12,"Preis prüfen",IF(H42&gt;Parameter!$B$13,"Rezeptmenge prüfen","OK")))))))</f>
        <v/>
      </c>
      <c r="L42" s="19" t="n"/>
    </row>
    <row r="43" ht="21" customHeight="1">
      <c r="A43" s="18" t="n"/>
      <c r="B43" s="18" t="n"/>
      <c r="C43" s="18" t="n"/>
      <c r="D43" s="40" t="n"/>
      <c r="E43" s="18" t="n"/>
      <c r="F43" s="22" t="n"/>
      <c r="G43" s="37" t="n"/>
      <c r="H43" s="40" t="n"/>
      <c r="I43" s="42">
        <f>IF(OR(H43="",G43=""),"",IFERROR(H43/(1-G43),""))</f>
        <v/>
      </c>
      <c r="J43" s="14">
        <f>IF(OR(I43="",D43="",F43=""),"",IFERROR(I43*F43/D43,""))</f>
        <v/>
      </c>
      <c r="K43" s="26">
        <f>IF(AND(A43="",B43="",D43="",F43="",H43=""),"",IF(OR(A43="",B43="",D43="",E43="",F43="",G43="",H43="",L43=""),"Eingabe fehlt",IF(COUNTIF(Speisen!$A$4:$A$103,A43)=0,"Speisen-ID unbekannt",IF(G43&gt;Parameter!$B$6,"Schwund prüfen",IF(D43&gt;Parameter!$B$11,"Gebinde prüfen",IF(F43&gt;Parameter!$B$12,"Preis prüfen",IF(H43&gt;Parameter!$B$13,"Rezeptmenge prüfen","OK")))))))</f>
        <v/>
      </c>
      <c r="L43" s="19" t="n"/>
    </row>
    <row r="44" ht="21" customHeight="1">
      <c r="A44" s="18" t="n"/>
      <c r="B44" s="18" t="n"/>
      <c r="C44" s="18" t="n"/>
      <c r="D44" s="40" t="n"/>
      <c r="E44" s="18" t="n"/>
      <c r="F44" s="22" t="n"/>
      <c r="G44" s="37" t="n"/>
      <c r="H44" s="40" t="n"/>
      <c r="I44" s="41">
        <f>IF(OR(H44="",G44=""),"",IFERROR(H44/(1-G44),""))</f>
        <v/>
      </c>
      <c r="J44" s="13">
        <f>IF(OR(I44="",D44="",F44=""),"",IFERROR(I44*F44/D44,""))</f>
        <v/>
      </c>
      <c r="K44" s="24">
        <f>IF(AND(A44="",B44="",D44="",F44="",H44=""),"",IF(OR(A44="",B44="",D44="",E44="",F44="",G44="",H44="",L44=""),"Eingabe fehlt",IF(COUNTIF(Speisen!$A$4:$A$103,A44)=0,"Speisen-ID unbekannt",IF(G44&gt;Parameter!$B$6,"Schwund prüfen",IF(D44&gt;Parameter!$B$11,"Gebinde prüfen",IF(F44&gt;Parameter!$B$12,"Preis prüfen",IF(H44&gt;Parameter!$B$13,"Rezeptmenge prüfen","OK")))))))</f>
        <v/>
      </c>
      <c r="L44" s="19" t="n"/>
    </row>
    <row r="45" ht="21" customHeight="1">
      <c r="A45" s="18" t="n"/>
      <c r="B45" s="18" t="n"/>
      <c r="C45" s="18" t="n"/>
      <c r="D45" s="40" t="n"/>
      <c r="E45" s="18" t="n"/>
      <c r="F45" s="22" t="n"/>
      <c r="G45" s="37" t="n"/>
      <c r="H45" s="40" t="n"/>
      <c r="I45" s="42">
        <f>IF(OR(H45="",G45=""),"",IFERROR(H45/(1-G45),""))</f>
        <v/>
      </c>
      <c r="J45" s="14">
        <f>IF(OR(I45="",D45="",F45=""),"",IFERROR(I45*F45/D45,""))</f>
        <v/>
      </c>
      <c r="K45" s="26">
        <f>IF(AND(A45="",B45="",D45="",F45="",H45=""),"",IF(OR(A45="",B45="",D45="",E45="",F45="",G45="",H45="",L45=""),"Eingabe fehlt",IF(COUNTIF(Speisen!$A$4:$A$103,A45)=0,"Speisen-ID unbekannt",IF(G45&gt;Parameter!$B$6,"Schwund prüfen",IF(D45&gt;Parameter!$B$11,"Gebinde prüfen",IF(F45&gt;Parameter!$B$12,"Preis prüfen",IF(H45&gt;Parameter!$B$13,"Rezeptmenge prüfen","OK")))))))</f>
        <v/>
      </c>
      <c r="L45" s="19" t="n"/>
    </row>
    <row r="46" ht="21" customHeight="1">
      <c r="A46" s="18" t="n"/>
      <c r="B46" s="18" t="n"/>
      <c r="C46" s="18" t="n"/>
      <c r="D46" s="40" t="n"/>
      <c r="E46" s="18" t="n"/>
      <c r="F46" s="22" t="n"/>
      <c r="G46" s="37" t="n"/>
      <c r="H46" s="40" t="n"/>
      <c r="I46" s="41">
        <f>IF(OR(H46="",G46=""),"",IFERROR(H46/(1-G46),""))</f>
        <v/>
      </c>
      <c r="J46" s="13">
        <f>IF(OR(I46="",D46="",F46=""),"",IFERROR(I46*F46/D46,""))</f>
        <v/>
      </c>
      <c r="K46" s="24">
        <f>IF(AND(A46="",B46="",D46="",F46="",H46=""),"",IF(OR(A46="",B46="",D46="",E46="",F46="",G46="",H46="",L46=""),"Eingabe fehlt",IF(COUNTIF(Speisen!$A$4:$A$103,A46)=0,"Speisen-ID unbekannt",IF(G46&gt;Parameter!$B$6,"Schwund prüfen",IF(D46&gt;Parameter!$B$11,"Gebinde prüfen",IF(F46&gt;Parameter!$B$12,"Preis prüfen",IF(H46&gt;Parameter!$B$13,"Rezeptmenge prüfen","OK")))))))</f>
        <v/>
      </c>
      <c r="L46" s="19" t="n"/>
    </row>
    <row r="47" ht="21" customHeight="1">
      <c r="A47" s="18" t="n"/>
      <c r="B47" s="18" t="n"/>
      <c r="C47" s="18" t="n"/>
      <c r="D47" s="40" t="n"/>
      <c r="E47" s="18" t="n"/>
      <c r="F47" s="22" t="n"/>
      <c r="G47" s="37" t="n"/>
      <c r="H47" s="40" t="n"/>
      <c r="I47" s="42">
        <f>IF(OR(H47="",G47=""),"",IFERROR(H47/(1-G47),""))</f>
        <v/>
      </c>
      <c r="J47" s="14">
        <f>IF(OR(I47="",D47="",F47=""),"",IFERROR(I47*F47/D47,""))</f>
        <v/>
      </c>
      <c r="K47" s="26">
        <f>IF(AND(A47="",B47="",D47="",F47="",H47=""),"",IF(OR(A47="",B47="",D47="",E47="",F47="",G47="",H47="",L47=""),"Eingabe fehlt",IF(COUNTIF(Speisen!$A$4:$A$103,A47)=0,"Speisen-ID unbekannt",IF(G47&gt;Parameter!$B$6,"Schwund prüfen",IF(D47&gt;Parameter!$B$11,"Gebinde prüfen",IF(F47&gt;Parameter!$B$12,"Preis prüfen",IF(H47&gt;Parameter!$B$13,"Rezeptmenge prüfen","OK")))))))</f>
        <v/>
      </c>
      <c r="L47" s="19" t="n"/>
    </row>
    <row r="48" ht="21" customHeight="1">
      <c r="A48" s="18" t="n"/>
      <c r="B48" s="18" t="n"/>
      <c r="C48" s="18" t="n"/>
      <c r="D48" s="40" t="n"/>
      <c r="E48" s="18" t="n"/>
      <c r="F48" s="22" t="n"/>
      <c r="G48" s="37" t="n"/>
      <c r="H48" s="40" t="n"/>
      <c r="I48" s="41">
        <f>IF(OR(H48="",G48=""),"",IFERROR(H48/(1-G48),""))</f>
        <v/>
      </c>
      <c r="J48" s="13">
        <f>IF(OR(I48="",D48="",F48=""),"",IFERROR(I48*F48/D48,""))</f>
        <v/>
      </c>
      <c r="K48" s="24">
        <f>IF(AND(A48="",B48="",D48="",F48="",H48=""),"",IF(OR(A48="",B48="",D48="",E48="",F48="",G48="",H48="",L48=""),"Eingabe fehlt",IF(COUNTIF(Speisen!$A$4:$A$103,A48)=0,"Speisen-ID unbekannt",IF(G48&gt;Parameter!$B$6,"Schwund prüfen",IF(D48&gt;Parameter!$B$11,"Gebinde prüfen",IF(F48&gt;Parameter!$B$12,"Preis prüfen",IF(H48&gt;Parameter!$B$13,"Rezeptmenge prüfen","OK")))))))</f>
        <v/>
      </c>
      <c r="L48" s="19" t="n"/>
    </row>
    <row r="49" ht="21" customHeight="1">
      <c r="A49" s="18" t="n"/>
      <c r="B49" s="18" t="n"/>
      <c r="C49" s="18" t="n"/>
      <c r="D49" s="40" t="n"/>
      <c r="E49" s="18" t="n"/>
      <c r="F49" s="22" t="n"/>
      <c r="G49" s="37" t="n"/>
      <c r="H49" s="40" t="n"/>
      <c r="I49" s="42">
        <f>IF(OR(H49="",G49=""),"",IFERROR(H49/(1-G49),""))</f>
        <v/>
      </c>
      <c r="J49" s="14">
        <f>IF(OR(I49="",D49="",F49=""),"",IFERROR(I49*F49/D49,""))</f>
        <v/>
      </c>
      <c r="K49" s="26">
        <f>IF(AND(A49="",B49="",D49="",F49="",H49=""),"",IF(OR(A49="",B49="",D49="",E49="",F49="",G49="",H49="",L49=""),"Eingabe fehlt",IF(COUNTIF(Speisen!$A$4:$A$103,A49)=0,"Speisen-ID unbekannt",IF(G49&gt;Parameter!$B$6,"Schwund prüfen",IF(D49&gt;Parameter!$B$11,"Gebinde prüfen",IF(F49&gt;Parameter!$B$12,"Preis prüfen",IF(H49&gt;Parameter!$B$13,"Rezeptmenge prüfen","OK")))))))</f>
        <v/>
      </c>
      <c r="L49" s="19" t="n"/>
    </row>
    <row r="50" ht="21" customHeight="1">
      <c r="A50" s="18" t="n"/>
      <c r="B50" s="18" t="n"/>
      <c r="C50" s="18" t="n"/>
      <c r="D50" s="40" t="n"/>
      <c r="E50" s="18" t="n"/>
      <c r="F50" s="22" t="n"/>
      <c r="G50" s="37" t="n"/>
      <c r="H50" s="40" t="n"/>
      <c r="I50" s="41">
        <f>IF(OR(H50="",G50=""),"",IFERROR(H50/(1-G50),""))</f>
        <v/>
      </c>
      <c r="J50" s="13">
        <f>IF(OR(I50="",D50="",F50=""),"",IFERROR(I50*F50/D50,""))</f>
        <v/>
      </c>
      <c r="K50" s="24">
        <f>IF(AND(A50="",B50="",D50="",F50="",H50=""),"",IF(OR(A50="",B50="",D50="",E50="",F50="",G50="",H50="",L50=""),"Eingabe fehlt",IF(COUNTIF(Speisen!$A$4:$A$103,A50)=0,"Speisen-ID unbekannt",IF(G50&gt;Parameter!$B$6,"Schwund prüfen",IF(D50&gt;Parameter!$B$11,"Gebinde prüfen",IF(F50&gt;Parameter!$B$12,"Preis prüfen",IF(H50&gt;Parameter!$B$13,"Rezeptmenge prüfen","OK")))))))</f>
        <v/>
      </c>
      <c r="L50" s="19" t="n"/>
    </row>
    <row r="51" ht="21" customHeight="1">
      <c r="A51" s="18" t="n"/>
      <c r="B51" s="18" t="n"/>
      <c r="C51" s="18" t="n"/>
      <c r="D51" s="40" t="n"/>
      <c r="E51" s="18" t="n"/>
      <c r="F51" s="22" t="n"/>
      <c r="G51" s="37" t="n"/>
      <c r="H51" s="40" t="n"/>
      <c r="I51" s="42">
        <f>IF(OR(H51="",G51=""),"",IFERROR(H51/(1-G51),""))</f>
        <v/>
      </c>
      <c r="J51" s="14">
        <f>IF(OR(I51="",D51="",F51=""),"",IFERROR(I51*F51/D51,""))</f>
        <v/>
      </c>
      <c r="K51" s="26">
        <f>IF(AND(A51="",B51="",D51="",F51="",H51=""),"",IF(OR(A51="",B51="",D51="",E51="",F51="",G51="",H51="",L51=""),"Eingabe fehlt",IF(COUNTIF(Speisen!$A$4:$A$103,A51)=0,"Speisen-ID unbekannt",IF(G51&gt;Parameter!$B$6,"Schwund prüfen",IF(D51&gt;Parameter!$B$11,"Gebinde prüfen",IF(F51&gt;Parameter!$B$12,"Preis prüfen",IF(H51&gt;Parameter!$B$13,"Rezeptmenge prüfen","OK")))))))</f>
        <v/>
      </c>
      <c r="L51" s="19" t="n"/>
    </row>
    <row r="52" ht="21" customHeight="1">
      <c r="A52" s="18" t="n"/>
      <c r="B52" s="18" t="n"/>
      <c r="C52" s="18" t="n"/>
      <c r="D52" s="40" t="n"/>
      <c r="E52" s="18" t="n"/>
      <c r="F52" s="22" t="n"/>
      <c r="G52" s="37" t="n"/>
      <c r="H52" s="40" t="n"/>
      <c r="I52" s="41">
        <f>IF(OR(H52="",G52=""),"",IFERROR(H52/(1-G52),""))</f>
        <v/>
      </c>
      <c r="J52" s="13">
        <f>IF(OR(I52="",D52="",F52=""),"",IFERROR(I52*F52/D52,""))</f>
        <v/>
      </c>
      <c r="K52" s="24">
        <f>IF(AND(A52="",B52="",D52="",F52="",H52=""),"",IF(OR(A52="",B52="",D52="",E52="",F52="",G52="",H52="",L52=""),"Eingabe fehlt",IF(COUNTIF(Speisen!$A$4:$A$103,A52)=0,"Speisen-ID unbekannt",IF(G52&gt;Parameter!$B$6,"Schwund prüfen",IF(D52&gt;Parameter!$B$11,"Gebinde prüfen",IF(F52&gt;Parameter!$B$12,"Preis prüfen",IF(H52&gt;Parameter!$B$13,"Rezeptmenge prüfen","OK")))))))</f>
        <v/>
      </c>
      <c r="L52" s="19" t="n"/>
    </row>
    <row r="53" ht="21" customHeight="1">
      <c r="A53" s="18" t="n"/>
      <c r="B53" s="18" t="n"/>
      <c r="C53" s="18" t="n"/>
      <c r="D53" s="40" t="n"/>
      <c r="E53" s="18" t="n"/>
      <c r="F53" s="22" t="n"/>
      <c r="G53" s="37" t="n"/>
      <c r="H53" s="40" t="n"/>
      <c r="I53" s="42">
        <f>IF(OR(H53="",G53=""),"",IFERROR(H53/(1-G53),""))</f>
        <v/>
      </c>
      <c r="J53" s="14">
        <f>IF(OR(I53="",D53="",F53=""),"",IFERROR(I53*F53/D53,""))</f>
        <v/>
      </c>
      <c r="K53" s="26">
        <f>IF(AND(A53="",B53="",D53="",F53="",H53=""),"",IF(OR(A53="",B53="",D53="",E53="",F53="",G53="",H53="",L53=""),"Eingabe fehlt",IF(COUNTIF(Speisen!$A$4:$A$103,A53)=0,"Speisen-ID unbekannt",IF(G53&gt;Parameter!$B$6,"Schwund prüfen",IF(D53&gt;Parameter!$B$11,"Gebinde prüfen",IF(F53&gt;Parameter!$B$12,"Preis prüfen",IF(H53&gt;Parameter!$B$13,"Rezeptmenge prüfen","OK")))))))</f>
        <v/>
      </c>
      <c r="L53" s="19" t="n"/>
    </row>
    <row r="54" ht="21" customHeight="1">
      <c r="A54" s="18" t="n"/>
      <c r="B54" s="18" t="n"/>
      <c r="C54" s="18" t="n"/>
      <c r="D54" s="40" t="n"/>
      <c r="E54" s="18" t="n"/>
      <c r="F54" s="22" t="n"/>
      <c r="G54" s="37" t="n"/>
      <c r="H54" s="40" t="n"/>
      <c r="I54" s="41">
        <f>IF(OR(H54="",G54=""),"",IFERROR(H54/(1-G54),""))</f>
        <v/>
      </c>
      <c r="J54" s="13">
        <f>IF(OR(I54="",D54="",F54=""),"",IFERROR(I54*F54/D54,""))</f>
        <v/>
      </c>
      <c r="K54" s="24">
        <f>IF(AND(A54="",B54="",D54="",F54="",H54=""),"",IF(OR(A54="",B54="",D54="",E54="",F54="",G54="",H54="",L54=""),"Eingabe fehlt",IF(COUNTIF(Speisen!$A$4:$A$103,A54)=0,"Speisen-ID unbekannt",IF(G54&gt;Parameter!$B$6,"Schwund prüfen",IF(D54&gt;Parameter!$B$11,"Gebinde prüfen",IF(F54&gt;Parameter!$B$12,"Preis prüfen",IF(H54&gt;Parameter!$B$13,"Rezeptmenge prüfen","OK")))))))</f>
        <v/>
      </c>
      <c r="L54" s="19" t="n"/>
    </row>
    <row r="55" ht="21" customHeight="1">
      <c r="A55" s="18" t="n"/>
      <c r="B55" s="18" t="n"/>
      <c r="C55" s="18" t="n"/>
      <c r="D55" s="40" t="n"/>
      <c r="E55" s="18" t="n"/>
      <c r="F55" s="22" t="n"/>
      <c r="G55" s="37" t="n"/>
      <c r="H55" s="40" t="n"/>
      <c r="I55" s="42">
        <f>IF(OR(H55="",G55=""),"",IFERROR(H55/(1-G55),""))</f>
        <v/>
      </c>
      <c r="J55" s="14">
        <f>IF(OR(I55="",D55="",F55=""),"",IFERROR(I55*F55/D55,""))</f>
        <v/>
      </c>
      <c r="K55" s="26">
        <f>IF(AND(A55="",B55="",D55="",F55="",H55=""),"",IF(OR(A55="",B55="",D55="",E55="",F55="",G55="",H55="",L55=""),"Eingabe fehlt",IF(COUNTIF(Speisen!$A$4:$A$103,A55)=0,"Speisen-ID unbekannt",IF(G55&gt;Parameter!$B$6,"Schwund prüfen",IF(D55&gt;Parameter!$B$11,"Gebinde prüfen",IF(F55&gt;Parameter!$B$12,"Preis prüfen",IF(H55&gt;Parameter!$B$13,"Rezeptmenge prüfen","OK")))))))</f>
        <v/>
      </c>
      <c r="L55" s="19" t="n"/>
    </row>
    <row r="56" ht="21" customHeight="1">
      <c r="A56" s="18" t="n"/>
      <c r="B56" s="18" t="n"/>
      <c r="C56" s="18" t="n"/>
      <c r="D56" s="40" t="n"/>
      <c r="E56" s="18" t="n"/>
      <c r="F56" s="22" t="n"/>
      <c r="G56" s="37" t="n"/>
      <c r="H56" s="40" t="n"/>
      <c r="I56" s="41">
        <f>IF(OR(H56="",G56=""),"",IFERROR(H56/(1-G56),""))</f>
        <v/>
      </c>
      <c r="J56" s="13">
        <f>IF(OR(I56="",D56="",F56=""),"",IFERROR(I56*F56/D56,""))</f>
        <v/>
      </c>
      <c r="K56" s="24">
        <f>IF(AND(A56="",B56="",D56="",F56="",H56=""),"",IF(OR(A56="",B56="",D56="",E56="",F56="",G56="",H56="",L56=""),"Eingabe fehlt",IF(COUNTIF(Speisen!$A$4:$A$103,A56)=0,"Speisen-ID unbekannt",IF(G56&gt;Parameter!$B$6,"Schwund prüfen",IF(D56&gt;Parameter!$B$11,"Gebinde prüfen",IF(F56&gt;Parameter!$B$12,"Preis prüfen",IF(H56&gt;Parameter!$B$13,"Rezeptmenge prüfen","OK")))))))</f>
        <v/>
      </c>
      <c r="L56" s="19" t="n"/>
    </row>
    <row r="57" ht="21" customHeight="1">
      <c r="A57" s="18" t="n"/>
      <c r="B57" s="18" t="n"/>
      <c r="C57" s="18" t="n"/>
      <c r="D57" s="40" t="n"/>
      <c r="E57" s="18" t="n"/>
      <c r="F57" s="22" t="n"/>
      <c r="G57" s="37" t="n"/>
      <c r="H57" s="40" t="n"/>
      <c r="I57" s="42">
        <f>IF(OR(H57="",G57=""),"",IFERROR(H57/(1-G57),""))</f>
        <v/>
      </c>
      <c r="J57" s="14">
        <f>IF(OR(I57="",D57="",F57=""),"",IFERROR(I57*F57/D57,""))</f>
        <v/>
      </c>
      <c r="K57" s="26">
        <f>IF(AND(A57="",B57="",D57="",F57="",H57=""),"",IF(OR(A57="",B57="",D57="",E57="",F57="",G57="",H57="",L57=""),"Eingabe fehlt",IF(COUNTIF(Speisen!$A$4:$A$103,A57)=0,"Speisen-ID unbekannt",IF(G57&gt;Parameter!$B$6,"Schwund prüfen",IF(D57&gt;Parameter!$B$11,"Gebinde prüfen",IF(F57&gt;Parameter!$B$12,"Preis prüfen",IF(H57&gt;Parameter!$B$13,"Rezeptmenge prüfen","OK")))))))</f>
        <v/>
      </c>
      <c r="L57" s="19" t="n"/>
    </row>
    <row r="58" ht="21" customHeight="1">
      <c r="A58" s="18" t="n"/>
      <c r="B58" s="18" t="n"/>
      <c r="C58" s="18" t="n"/>
      <c r="D58" s="40" t="n"/>
      <c r="E58" s="18" t="n"/>
      <c r="F58" s="22" t="n"/>
      <c r="G58" s="37" t="n"/>
      <c r="H58" s="40" t="n"/>
      <c r="I58" s="41">
        <f>IF(OR(H58="",G58=""),"",IFERROR(H58/(1-G58),""))</f>
        <v/>
      </c>
      <c r="J58" s="13">
        <f>IF(OR(I58="",D58="",F58=""),"",IFERROR(I58*F58/D58,""))</f>
        <v/>
      </c>
      <c r="K58" s="24">
        <f>IF(AND(A58="",B58="",D58="",F58="",H58=""),"",IF(OR(A58="",B58="",D58="",E58="",F58="",G58="",H58="",L58=""),"Eingabe fehlt",IF(COUNTIF(Speisen!$A$4:$A$103,A58)=0,"Speisen-ID unbekannt",IF(G58&gt;Parameter!$B$6,"Schwund prüfen",IF(D58&gt;Parameter!$B$11,"Gebinde prüfen",IF(F58&gt;Parameter!$B$12,"Preis prüfen",IF(H58&gt;Parameter!$B$13,"Rezeptmenge prüfen","OK")))))))</f>
        <v/>
      </c>
      <c r="L58" s="19" t="n"/>
    </row>
    <row r="59" ht="21" customHeight="1">
      <c r="A59" s="18" t="n"/>
      <c r="B59" s="18" t="n"/>
      <c r="C59" s="18" t="n"/>
      <c r="D59" s="40" t="n"/>
      <c r="E59" s="18" t="n"/>
      <c r="F59" s="22" t="n"/>
      <c r="G59" s="37" t="n"/>
      <c r="H59" s="40" t="n"/>
      <c r="I59" s="42">
        <f>IF(OR(H59="",G59=""),"",IFERROR(H59/(1-G59),""))</f>
        <v/>
      </c>
      <c r="J59" s="14">
        <f>IF(OR(I59="",D59="",F59=""),"",IFERROR(I59*F59/D59,""))</f>
        <v/>
      </c>
      <c r="K59" s="26">
        <f>IF(AND(A59="",B59="",D59="",F59="",H59=""),"",IF(OR(A59="",B59="",D59="",E59="",F59="",G59="",H59="",L59=""),"Eingabe fehlt",IF(COUNTIF(Speisen!$A$4:$A$103,A59)=0,"Speisen-ID unbekannt",IF(G59&gt;Parameter!$B$6,"Schwund prüfen",IF(D59&gt;Parameter!$B$11,"Gebinde prüfen",IF(F59&gt;Parameter!$B$12,"Preis prüfen",IF(H59&gt;Parameter!$B$13,"Rezeptmenge prüfen","OK")))))))</f>
        <v/>
      </c>
      <c r="L59" s="19" t="n"/>
    </row>
    <row r="60" ht="21" customHeight="1">
      <c r="A60" s="18" t="n"/>
      <c r="B60" s="18" t="n"/>
      <c r="C60" s="18" t="n"/>
      <c r="D60" s="40" t="n"/>
      <c r="E60" s="18" t="n"/>
      <c r="F60" s="22" t="n"/>
      <c r="G60" s="37" t="n"/>
      <c r="H60" s="40" t="n"/>
      <c r="I60" s="41">
        <f>IF(OR(H60="",G60=""),"",IFERROR(H60/(1-G60),""))</f>
        <v/>
      </c>
      <c r="J60" s="13">
        <f>IF(OR(I60="",D60="",F60=""),"",IFERROR(I60*F60/D60,""))</f>
        <v/>
      </c>
      <c r="K60" s="24">
        <f>IF(AND(A60="",B60="",D60="",F60="",H60=""),"",IF(OR(A60="",B60="",D60="",E60="",F60="",G60="",H60="",L60=""),"Eingabe fehlt",IF(COUNTIF(Speisen!$A$4:$A$103,A60)=0,"Speisen-ID unbekannt",IF(G60&gt;Parameter!$B$6,"Schwund prüfen",IF(D60&gt;Parameter!$B$11,"Gebinde prüfen",IF(F60&gt;Parameter!$B$12,"Preis prüfen",IF(H60&gt;Parameter!$B$13,"Rezeptmenge prüfen","OK")))))))</f>
        <v/>
      </c>
      <c r="L60" s="19" t="n"/>
    </row>
    <row r="61" ht="21" customHeight="1">
      <c r="A61" s="18" t="n"/>
      <c r="B61" s="18" t="n"/>
      <c r="C61" s="18" t="n"/>
      <c r="D61" s="40" t="n"/>
      <c r="E61" s="18" t="n"/>
      <c r="F61" s="22" t="n"/>
      <c r="G61" s="37" t="n"/>
      <c r="H61" s="40" t="n"/>
      <c r="I61" s="42">
        <f>IF(OR(H61="",G61=""),"",IFERROR(H61/(1-G61),""))</f>
        <v/>
      </c>
      <c r="J61" s="14">
        <f>IF(OR(I61="",D61="",F61=""),"",IFERROR(I61*F61/D61,""))</f>
        <v/>
      </c>
      <c r="K61" s="26">
        <f>IF(AND(A61="",B61="",D61="",F61="",H61=""),"",IF(OR(A61="",B61="",D61="",E61="",F61="",G61="",H61="",L61=""),"Eingabe fehlt",IF(COUNTIF(Speisen!$A$4:$A$103,A61)=0,"Speisen-ID unbekannt",IF(G61&gt;Parameter!$B$6,"Schwund prüfen",IF(D61&gt;Parameter!$B$11,"Gebinde prüfen",IF(F61&gt;Parameter!$B$12,"Preis prüfen",IF(H61&gt;Parameter!$B$13,"Rezeptmenge prüfen","OK")))))))</f>
        <v/>
      </c>
      <c r="L61" s="19" t="n"/>
    </row>
    <row r="62" ht="21" customHeight="1">
      <c r="A62" s="18" t="n"/>
      <c r="B62" s="18" t="n"/>
      <c r="C62" s="18" t="n"/>
      <c r="D62" s="40" t="n"/>
      <c r="E62" s="18" t="n"/>
      <c r="F62" s="22" t="n"/>
      <c r="G62" s="37" t="n"/>
      <c r="H62" s="40" t="n"/>
      <c r="I62" s="41">
        <f>IF(OR(H62="",G62=""),"",IFERROR(H62/(1-G62),""))</f>
        <v/>
      </c>
      <c r="J62" s="13">
        <f>IF(OR(I62="",D62="",F62=""),"",IFERROR(I62*F62/D62,""))</f>
        <v/>
      </c>
      <c r="K62" s="24">
        <f>IF(AND(A62="",B62="",D62="",F62="",H62=""),"",IF(OR(A62="",B62="",D62="",E62="",F62="",G62="",H62="",L62=""),"Eingabe fehlt",IF(COUNTIF(Speisen!$A$4:$A$103,A62)=0,"Speisen-ID unbekannt",IF(G62&gt;Parameter!$B$6,"Schwund prüfen",IF(D62&gt;Parameter!$B$11,"Gebinde prüfen",IF(F62&gt;Parameter!$B$12,"Preis prüfen",IF(H62&gt;Parameter!$B$13,"Rezeptmenge prüfen","OK")))))))</f>
        <v/>
      </c>
      <c r="L62" s="19" t="n"/>
    </row>
    <row r="63" ht="21" customHeight="1">
      <c r="A63" s="18" t="n"/>
      <c r="B63" s="18" t="n"/>
      <c r="C63" s="18" t="n"/>
      <c r="D63" s="40" t="n"/>
      <c r="E63" s="18" t="n"/>
      <c r="F63" s="22" t="n"/>
      <c r="G63" s="37" t="n"/>
      <c r="H63" s="40" t="n"/>
      <c r="I63" s="42">
        <f>IF(OR(H63="",G63=""),"",IFERROR(H63/(1-G63),""))</f>
        <v/>
      </c>
      <c r="J63" s="14">
        <f>IF(OR(I63="",D63="",F63=""),"",IFERROR(I63*F63/D63,""))</f>
        <v/>
      </c>
      <c r="K63" s="26">
        <f>IF(AND(A63="",B63="",D63="",F63="",H63=""),"",IF(OR(A63="",B63="",D63="",E63="",F63="",G63="",H63="",L63=""),"Eingabe fehlt",IF(COUNTIF(Speisen!$A$4:$A$103,A63)=0,"Speisen-ID unbekannt",IF(G63&gt;Parameter!$B$6,"Schwund prüfen",IF(D63&gt;Parameter!$B$11,"Gebinde prüfen",IF(F63&gt;Parameter!$B$12,"Preis prüfen",IF(H63&gt;Parameter!$B$13,"Rezeptmenge prüfen","OK")))))))</f>
        <v/>
      </c>
      <c r="L63" s="19" t="n"/>
    </row>
    <row r="64" ht="21" customHeight="1">
      <c r="A64" s="18" t="n"/>
      <c r="B64" s="18" t="n"/>
      <c r="C64" s="18" t="n"/>
      <c r="D64" s="40" t="n"/>
      <c r="E64" s="18" t="n"/>
      <c r="F64" s="22" t="n"/>
      <c r="G64" s="37" t="n"/>
      <c r="H64" s="40" t="n"/>
      <c r="I64" s="41">
        <f>IF(OR(H64="",G64=""),"",IFERROR(H64/(1-G64),""))</f>
        <v/>
      </c>
      <c r="J64" s="13">
        <f>IF(OR(I64="",D64="",F64=""),"",IFERROR(I64*F64/D64,""))</f>
        <v/>
      </c>
      <c r="K64" s="24">
        <f>IF(AND(A64="",B64="",D64="",F64="",H64=""),"",IF(OR(A64="",B64="",D64="",E64="",F64="",G64="",H64="",L64=""),"Eingabe fehlt",IF(COUNTIF(Speisen!$A$4:$A$103,A64)=0,"Speisen-ID unbekannt",IF(G64&gt;Parameter!$B$6,"Schwund prüfen",IF(D64&gt;Parameter!$B$11,"Gebinde prüfen",IF(F64&gt;Parameter!$B$12,"Preis prüfen",IF(H64&gt;Parameter!$B$13,"Rezeptmenge prüfen","OK")))))))</f>
        <v/>
      </c>
      <c r="L64" s="19" t="n"/>
    </row>
    <row r="65" ht="21" customHeight="1">
      <c r="A65" s="18" t="n"/>
      <c r="B65" s="18" t="n"/>
      <c r="C65" s="18" t="n"/>
      <c r="D65" s="40" t="n"/>
      <c r="E65" s="18" t="n"/>
      <c r="F65" s="22" t="n"/>
      <c r="G65" s="37" t="n"/>
      <c r="H65" s="40" t="n"/>
      <c r="I65" s="42">
        <f>IF(OR(H65="",G65=""),"",IFERROR(H65/(1-G65),""))</f>
        <v/>
      </c>
      <c r="J65" s="14">
        <f>IF(OR(I65="",D65="",F65=""),"",IFERROR(I65*F65/D65,""))</f>
        <v/>
      </c>
      <c r="K65" s="26">
        <f>IF(AND(A65="",B65="",D65="",F65="",H65=""),"",IF(OR(A65="",B65="",D65="",E65="",F65="",G65="",H65="",L65=""),"Eingabe fehlt",IF(COUNTIF(Speisen!$A$4:$A$103,A65)=0,"Speisen-ID unbekannt",IF(G65&gt;Parameter!$B$6,"Schwund prüfen",IF(D65&gt;Parameter!$B$11,"Gebinde prüfen",IF(F65&gt;Parameter!$B$12,"Preis prüfen",IF(H65&gt;Parameter!$B$13,"Rezeptmenge prüfen","OK")))))))</f>
        <v/>
      </c>
      <c r="L65" s="19" t="n"/>
    </row>
    <row r="66" ht="21" customHeight="1">
      <c r="A66" s="18" t="n"/>
      <c r="B66" s="18" t="n"/>
      <c r="C66" s="18" t="n"/>
      <c r="D66" s="40" t="n"/>
      <c r="E66" s="18" t="n"/>
      <c r="F66" s="22" t="n"/>
      <c r="G66" s="37" t="n"/>
      <c r="H66" s="40" t="n"/>
      <c r="I66" s="41">
        <f>IF(OR(H66="",G66=""),"",IFERROR(H66/(1-G66),""))</f>
        <v/>
      </c>
      <c r="J66" s="13">
        <f>IF(OR(I66="",D66="",F66=""),"",IFERROR(I66*F66/D66,""))</f>
        <v/>
      </c>
      <c r="K66" s="24">
        <f>IF(AND(A66="",B66="",D66="",F66="",H66=""),"",IF(OR(A66="",B66="",D66="",E66="",F66="",G66="",H66="",L66=""),"Eingabe fehlt",IF(COUNTIF(Speisen!$A$4:$A$103,A66)=0,"Speisen-ID unbekannt",IF(G66&gt;Parameter!$B$6,"Schwund prüfen",IF(D66&gt;Parameter!$B$11,"Gebinde prüfen",IF(F66&gt;Parameter!$B$12,"Preis prüfen",IF(H66&gt;Parameter!$B$13,"Rezeptmenge prüfen","OK")))))))</f>
        <v/>
      </c>
      <c r="L66" s="19" t="n"/>
    </row>
    <row r="67" ht="21" customHeight="1">
      <c r="A67" s="18" t="n"/>
      <c r="B67" s="18" t="n"/>
      <c r="C67" s="18" t="n"/>
      <c r="D67" s="40" t="n"/>
      <c r="E67" s="18" t="n"/>
      <c r="F67" s="22" t="n"/>
      <c r="G67" s="37" t="n"/>
      <c r="H67" s="40" t="n"/>
      <c r="I67" s="42">
        <f>IF(OR(H67="",G67=""),"",IFERROR(H67/(1-G67),""))</f>
        <v/>
      </c>
      <c r="J67" s="14">
        <f>IF(OR(I67="",D67="",F67=""),"",IFERROR(I67*F67/D67,""))</f>
        <v/>
      </c>
      <c r="K67" s="26">
        <f>IF(AND(A67="",B67="",D67="",F67="",H67=""),"",IF(OR(A67="",B67="",D67="",E67="",F67="",G67="",H67="",L67=""),"Eingabe fehlt",IF(COUNTIF(Speisen!$A$4:$A$103,A67)=0,"Speisen-ID unbekannt",IF(G67&gt;Parameter!$B$6,"Schwund prüfen",IF(D67&gt;Parameter!$B$11,"Gebinde prüfen",IF(F67&gt;Parameter!$B$12,"Preis prüfen",IF(H67&gt;Parameter!$B$13,"Rezeptmenge prüfen","OK")))))))</f>
        <v/>
      </c>
      <c r="L67" s="19" t="n"/>
    </row>
    <row r="68" ht="21" customHeight="1">
      <c r="A68" s="18" t="n"/>
      <c r="B68" s="18" t="n"/>
      <c r="C68" s="18" t="n"/>
      <c r="D68" s="40" t="n"/>
      <c r="E68" s="18" t="n"/>
      <c r="F68" s="22" t="n"/>
      <c r="G68" s="37" t="n"/>
      <c r="H68" s="40" t="n"/>
      <c r="I68" s="41">
        <f>IF(OR(H68="",G68=""),"",IFERROR(H68/(1-G68),""))</f>
        <v/>
      </c>
      <c r="J68" s="13">
        <f>IF(OR(I68="",D68="",F68=""),"",IFERROR(I68*F68/D68,""))</f>
        <v/>
      </c>
      <c r="K68" s="24">
        <f>IF(AND(A68="",B68="",D68="",F68="",H68=""),"",IF(OR(A68="",B68="",D68="",E68="",F68="",G68="",H68="",L68=""),"Eingabe fehlt",IF(COUNTIF(Speisen!$A$4:$A$103,A68)=0,"Speisen-ID unbekannt",IF(G68&gt;Parameter!$B$6,"Schwund prüfen",IF(D68&gt;Parameter!$B$11,"Gebinde prüfen",IF(F68&gt;Parameter!$B$12,"Preis prüfen",IF(H68&gt;Parameter!$B$13,"Rezeptmenge prüfen","OK")))))))</f>
        <v/>
      </c>
      <c r="L68" s="19" t="n"/>
    </row>
    <row r="69" ht="21" customHeight="1">
      <c r="A69" s="18" t="n"/>
      <c r="B69" s="18" t="n"/>
      <c r="C69" s="18" t="n"/>
      <c r="D69" s="40" t="n"/>
      <c r="E69" s="18" t="n"/>
      <c r="F69" s="22" t="n"/>
      <c r="G69" s="37" t="n"/>
      <c r="H69" s="40" t="n"/>
      <c r="I69" s="42">
        <f>IF(OR(H69="",G69=""),"",IFERROR(H69/(1-G69),""))</f>
        <v/>
      </c>
      <c r="J69" s="14">
        <f>IF(OR(I69="",D69="",F69=""),"",IFERROR(I69*F69/D69,""))</f>
        <v/>
      </c>
      <c r="K69" s="26">
        <f>IF(AND(A69="",B69="",D69="",F69="",H69=""),"",IF(OR(A69="",B69="",D69="",E69="",F69="",G69="",H69="",L69=""),"Eingabe fehlt",IF(COUNTIF(Speisen!$A$4:$A$103,A69)=0,"Speisen-ID unbekannt",IF(G69&gt;Parameter!$B$6,"Schwund prüfen",IF(D69&gt;Parameter!$B$11,"Gebinde prüfen",IF(F69&gt;Parameter!$B$12,"Preis prüfen",IF(H69&gt;Parameter!$B$13,"Rezeptmenge prüfen","OK")))))))</f>
        <v/>
      </c>
      <c r="L69" s="19" t="n"/>
    </row>
    <row r="70" ht="21" customHeight="1">
      <c r="A70" s="18" t="n"/>
      <c r="B70" s="18" t="n"/>
      <c r="C70" s="18" t="n"/>
      <c r="D70" s="40" t="n"/>
      <c r="E70" s="18" t="n"/>
      <c r="F70" s="22" t="n"/>
      <c r="G70" s="37" t="n"/>
      <c r="H70" s="40" t="n"/>
      <c r="I70" s="41">
        <f>IF(OR(H70="",G70=""),"",IFERROR(H70/(1-G70),""))</f>
        <v/>
      </c>
      <c r="J70" s="13">
        <f>IF(OR(I70="",D70="",F70=""),"",IFERROR(I70*F70/D70,""))</f>
        <v/>
      </c>
      <c r="K70" s="24">
        <f>IF(AND(A70="",B70="",D70="",F70="",H70=""),"",IF(OR(A70="",B70="",D70="",E70="",F70="",G70="",H70="",L70=""),"Eingabe fehlt",IF(COUNTIF(Speisen!$A$4:$A$103,A70)=0,"Speisen-ID unbekannt",IF(G70&gt;Parameter!$B$6,"Schwund prüfen",IF(D70&gt;Parameter!$B$11,"Gebinde prüfen",IF(F70&gt;Parameter!$B$12,"Preis prüfen",IF(H70&gt;Parameter!$B$13,"Rezeptmenge prüfen","OK")))))))</f>
        <v/>
      </c>
      <c r="L70" s="19" t="n"/>
    </row>
    <row r="71" ht="21" customHeight="1">
      <c r="A71" s="18" t="n"/>
      <c r="B71" s="18" t="n"/>
      <c r="C71" s="18" t="n"/>
      <c r="D71" s="40" t="n"/>
      <c r="E71" s="18" t="n"/>
      <c r="F71" s="22" t="n"/>
      <c r="G71" s="37" t="n"/>
      <c r="H71" s="40" t="n"/>
      <c r="I71" s="42">
        <f>IF(OR(H71="",G71=""),"",IFERROR(H71/(1-G71),""))</f>
        <v/>
      </c>
      <c r="J71" s="14">
        <f>IF(OR(I71="",D71="",F71=""),"",IFERROR(I71*F71/D71,""))</f>
        <v/>
      </c>
      <c r="K71" s="26">
        <f>IF(AND(A71="",B71="",D71="",F71="",H71=""),"",IF(OR(A71="",B71="",D71="",E71="",F71="",G71="",H71="",L71=""),"Eingabe fehlt",IF(COUNTIF(Speisen!$A$4:$A$103,A71)=0,"Speisen-ID unbekannt",IF(G71&gt;Parameter!$B$6,"Schwund prüfen",IF(D71&gt;Parameter!$B$11,"Gebinde prüfen",IF(F71&gt;Parameter!$B$12,"Preis prüfen",IF(H71&gt;Parameter!$B$13,"Rezeptmenge prüfen","OK")))))))</f>
        <v/>
      </c>
      <c r="L71" s="19" t="n"/>
    </row>
    <row r="72" ht="21" customHeight="1">
      <c r="A72" s="18" t="n"/>
      <c r="B72" s="18" t="n"/>
      <c r="C72" s="18" t="n"/>
      <c r="D72" s="40" t="n"/>
      <c r="E72" s="18" t="n"/>
      <c r="F72" s="22" t="n"/>
      <c r="G72" s="37" t="n"/>
      <c r="H72" s="40" t="n"/>
      <c r="I72" s="41">
        <f>IF(OR(H72="",G72=""),"",IFERROR(H72/(1-G72),""))</f>
        <v/>
      </c>
      <c r="J72" s="13">
        <f>IF(OR(I72="",D72="",F72=""),"",IFERROR(I72*F72/D72,""))</f>
        <v/>
      </c>
      <c r="K72" s="24">
        <f>IF(AND(A72="",B72="",D72="",F72="",H72=""),"",IF(OR(A72="",B72="",D72="",E72="",F72="",G72="",H72="",L72=""),"Eingabe fehlt",IF(COUNTIF(Speisen!$A$4:$A$103,A72)=0,"Speisen-ID unbekannt",IF(G72&gt;Parameter!$B$6,"Schwund prüfen",IF(D72&gt;Parameter!$B$11,"Gebinde prüfen",IF(F72&gt;Parameter!$B$12,"Preis prüfen",IF(H72&gt;Parameter!$B$13,"Rezeptmenge prüfen","OK")))))))</f>
        <v/>
      </c>
      <c r="L72" s="19" t="n"/>
    </row>
    <row r="73" ht="21" customHeight="1">
      <c r="A73" s="18" t="n"/>
      <c r="B73" s="18" t="n"/>
      <c r="C73" s="18" t="n"/>
      <c r="D73" s="40" t="n"/>
      <c r="E73" s="18" t="n"/>
      <c r="F73" s="22" t="n"/>
      <c r="G73" s="37" t="n"/>
      <c r="H73" s="40" t="n"/>
      <c r="I73" s="42">
        <f>IF(OR(H73="",G73=""),"",IFERROR(H73/(1-G73),""))</f>
        <v/>
      </c>
      <c r="J73" s="14">
        <f>IF(OR(I73="",D73="",F73=""),"",IFERROR(I73*F73/D73,""))</f>
        <v/>
      </c>
      <c r="K73" s="26">
        <f>IF(AND(A73="",B73="",D73="",F73="",H73=""),"",IF(OR(A73="",B73="",D73="",E73="",F73="",G73="",H73="",L73=""),"Eingabe fehlt",IF(COUNTIF(Speisen!$A$4:$A$103,A73)=0,"Speisen-ID unbekannt",IF(G73&gt;Parameter!$B$6,"Schwund prüfen",IF(D73&gt;Parameter!$B$11,"Gebinde prüfen",IF(F73&gt;Parameter!$B$12,"Preis prüfen",IF(H73&gt;Parameter!$B$13,"Rezeptmenge prüfen","OK")))))))</f>
        <v/>
      </c>
      <c r="L73" s="19" t="n"/>
    </row>
    <row r="74" ht="21" customHeight="1">
      <c r="A74" s="18" t="n"/>
      <c r="B74" s="18" t="n"/>
      <c r="C74" s="18" t="n"/>
      <c r="D74" s="40" t="n"/>
      <c r="E74" s="18" t="n"/>
      <c r="F74" s="22" t="n"/>
      <c r="G74" s="37" t="n"/>
      <c r="H74" s="40" t="n"/>
      <c r="I74" s="41">
        <f>IF(OR(H74="",G74=""),"",IFERROR(H74/(1-G74),""))</f>
        <v/>
      </c>
      <c r="J74" s="13">
        <f>IF(OR(I74="",D74="",F74=""),"",IFERROR(I74*F74/D74,""))</f>
        <v/>
      </c>
      <c r="K74" s="24">
        <f>IF(AND(A74="",B74="",D74="",F74="",H74=""),"",IF(OR(A74="",B74="",D74="",E74="",F74="",G74="",H74="",L74=""),"Eingabe fehlt",IF(COUNTIF(Speisen!$A$4:$A$103,A74)=0,"Speisen-ID unbekannt",IF(G74&gt;Parameter!$B$6,"Schwund prüfen",IF(D74&gt;Parameter!$B$11,"Gebinde prüfen",IF(F74&gt;Parameter!$B$12,"Preis prüfen",IF(H74&gt;Parameter!$B$13,"Rezeptmenge prüfen","OK")))))))</f>
        <v/>
      </c>
      <c r="L74" s="19" t="n"/>
    </row>
    <row r="75" ht="21" customHeight="1">
      <c r="A75" s="18" t="n"/>
      <c r="B75" s="18" t="n"/>
      <c r="C75" s="18" t="n"/>
      <c r="D75" s="40" t="n"/>
      <c r="E75" s="18" t="n"/>
      <c r="F75" s="22" t="n"/>
      <c r="G75" s="37" t="n"/>
      <c r="H75" s="40" t="n"/>
      <c r="I75" s="42">
        <f>IF(OR(H75="",G75=""),"",IFERROR(H75/(1-G75),""))</f>
        <v/>
      </c>
      <c r="J75" s="14">
        <f>IF(OR(I75="",D75="",F75=""),"",IFERROR(I75*F75/D75,""))</f>
        <v/>
      </c>
      <c r="K75" s="26">
        <f>IF(AND(A75="",B75="",D75="",F75="",H75=""),"",IF(OR(A75="",B75="",D75="",E75="",F75="",G75="",H75="",L75=""),"Eingabe fehlt",IF(COUNTIF(Speisen!$A$4:$A$103,A75)=0,"Speisen-ID unbekannt",IF(G75&gt;Parameter!$B$6,"Schwund prüfen",IF(D75&gt;Parameter!$B$11,"Gebinde prüfen",IF(F75&gt;Parameter!$B$12,"Preis prüfen",IF(H75&gt;Parameter!$B$13,"Rezeptmenge prüfen","OK")))))))</f>
        <v/>
      </c>
      <c r="L75" s="19" t="n"/>
    </row>
    <row r="76" ht="21" customHeight="1">
      <c r="A76" s="18" t="n"/>
      <c r="B76" s="18" t="n"/>
      <c r="C76" s="18" t="n"/>
      <c r="D76" s="40" t="n"/>
      <c r="E76" s="18" t="n"/>
      <c r="F76" s="22" t="n"/>
      <c r="G76" s="37" t="n"/>
      <c r="H76" s="40" t="n"/>
      <c r="I76" s="41">
        <f>IF(OR(H76="",G76=""),"",IFERROR(H76/(1-G76),""))</f>
        <v/>
      </c>
      <c r="J76" s="13">
        <f>IF(OR(I76="",D76="",F76=""),"",IFERROR(I76*F76/D76,""))</f>
        <v/>
      </c>
      <c r="K76" s="24">
        <f>IF(AND(A76="",B76="",D76="",F76="",H76=""),"",IF(OR(A76="",B76="",D76="",E76="",F76="",G76="",H76="",L76=""),"Eingabe fehlt",IF(COUNTIF(Speisen!$A$4:$A$103,A76)=0,"Speisen-ID unbekannt",IF(G76&gt;Parameter!$B$6,"Schwund prüfen",IF(D76&gt;Parameter!$B$11,"Gebinde prüfen",IF(F76&gt;Parameter!$B$12,"Preis prüfen",IF(H76&gt;Parameter!$B$13,"Rezeptmenge prüfen","OK")))))))</f>
        <v/>
      </c>
      <c r="L76" s="19" t="n"/>
    </row>
    <row r="77" ht="21" customHeight="1">
      <c r="A77" s="18" t="n"/>
      <c r="B77" s="18" t="n"/>
      <c r="C77" s="18" t="n"/>
      <c r="D77" s="40" t="n"/>
      <c r="E77" s="18" t="n"/>
      <c r="F77" s="22" t="n"/>
      <c r="G77" s="37" t="n"/>
      <c r="H77" s="40" t="n"/>
      <c r="I77" s="42">
        <f>IF(OR(H77="",G77=""),"",IFERROR(H77/(1-G77),""))</f>
        <v/>
      </c>
      <c r="J77" s="14">
        <f>IF(OR(I77="",D77="",F77=""),"",IFERROR(I77*F77/D77,""))</f>
        <v/>
      </c>
      <c r="K77" s="26">
        <f>IF(AND(A77="",B77="",D77="",F77="",H77=""),"",IF(OR(A77="",B77="",D77="",E77="",F77="",G77="",H77="",L77=""),"Eingabe fehlt",IF(COUNTIF(Speisen!$A$4:$A$103,A77)=0,"Speisen-ID unbekannt",IF(G77&gt;Parameter!$B$6,"Schwund prüfen",IF(D77&gt;Parameter!$B$11,"Gebinde prüfen",IF(F77&gt;Parameter!$B$12,"Preis prüfen",IF(H77&gt;Parameter!$B$13,"Rezeptmenge prüfen","OK")))))))</f>
        <v/>
      </c>
      <c r="L77" s="19" t="n"/>
    </row>
    <row r="78" ht="21" customHeight="1">
      <c r="A78" s="18" t="n"/>
      <c r="B78" s="18" t="n"/>
      <c r="C78" s="18" t="n"/>
      <c r="D78" s="40" t="n"/>
      <c r="E78" s="18" t="n"/>
      <c r="F78" s="22" t="n"/>
      <c r="G78" s="37" t="n"/>
      <c r="H78" s="40" t="n"/>
      <c r="I78" s="41">
        <f>IF(OR(H78="",G78=""),"",IFERROR(H78/(1-G78),""))</f>
        <v/>
      </c>
      <c r="J78" s="13">
        <f>IF(OR(I78="",D78="",F78=""),"",IFERROR(I78*F78/D78,""))</f>
        <v/>
      </c>
      <c r="K78" s="24">
        <f>IF(AND(A78="",B78="",D78="",F78="",H78=""),"",IF(OR(A78="",B78="",D78="",E78="",F78="",G78="",H78="",L78=""),"Eingabe fehlt",IF(COUNTIF(Speisen!$A$4:$A$103,A78)=0,"Speisen-ID unbekannt",IF(G78&gt;Parameter!$B$6,"Schwund prüfen",IF(D78&gt;Parameter!$B$11,"Gebinde prüfen",IF(F78&gt;Parameter!$B$12,"Preis prüfen",IF(H78&gt;Parameter!$B$13,"Rezeptmenge prüfen","OK")))))))</f>
        <v/>
      </c>
      <c r="L78" s="19" t="n"/>
    </row>
    <row r="79" ht="21" customHeight="1">
      <c r="A79" s="18" t="n"/>
      <c r="B79" s="18" t="n"/>
      <c r="C79" s="18" t="n"/>
      <c r="D79" s="40" t="n"/>
      <c r="E79" s="18" t="n"/>
      <c r="F79" s="22" t="n"/>
      <c r="G79" s="37" t="n"/>
      <c r="H79" s="40" t="n"/>
      <c r="I79" s="42">
        <f>IF(OR(H79="",G79=""),"",IFERROR(H79/(1-G79),""))</f>
        <v/>
      </c>
      <c r="J79" s="14">
        <f>IF(OR(I79="",D79="",F79=""),"",IFERROR(I79*F79/D79,""))</f>
        <v/>
      </c>
      <c r="K79" s="26">
        <f>IF(AND(A79="",B79="",D79="",F79="",H79=""),"",IF(OR(A79="",B79="",D79="",E79="",F79="",G79="",H79="",L79=""),"Eingabe fehlt",IF(COUNTIF(Speisen!$A$4:$A$103,A79)=0,"Speisen-ID unbekannt",IF(G79&gt;Parameter!$B$6,"Schwund prüfen",IF(D79&gt;Parameter!$B$11,"Gebinde prüfen",IF(F79&gt;Parameter!$B$12,"Preis prüfen",IF(H79&gt;Parameter!$B$13,"Rezeptmenge prüfen","OK")))))))</f>
        <v/>
      </c>
      <c r="L79" s="19" t="n"/>
    </row>
    <row r="80" ht="21" customHeight="1">
      <c r="A80" s="18" t="n"/>
      <c r="B80" s="18" t="n"/>
      <c r="C80" s="18" t="n"/>
      <c r="D80" s="40" t="n"/>
      <c r="E80" s="18" t="n"/>
      <c r="F80" s="22" t="n"/>
      <c r="G80" s="37" t="n"/>
      <c r="H80" s="40" t="n"/>
      <c r="I80" s="41">
        <f>IF(OR(H80="",G80=""),"",IFERROR(H80/(1-G80),""))</f>
        <v/>
      </c>
      <c r="J80" s="13">
        <f>IF(OR(I80="",D80="",F80=""),"",IFERROR(I80*F80/D80,""))</f>
        <v/>
      </c>
      <c r="K80" s="24">
        <f>IF(AND(A80="",B80="",D80="",F80="",H80=""),"",IF(OR(A80="",B80="",D80="",E80="",F80="",G80="",H80="",L80=""),"Eingabe fehlt",IF(COUNTIF(Speisen!$A$4:$A$103,A80)=0,"Speisen-ID unbekannt",IF(G80&gt;Parameter!$B$6,"Schwund prüfen",IF(D80&gt;Parameter!$B$11,"Gebinde prüfen",IF(F80&gt;Parameter!$B$12,"Preis prüfen",IF(H80&gt;Parameter!$B$13,"Rezeptmenge prüfen","OK")))))))</f>
        <v/>
      </c>
      <c r="L80" s="19" t="n"/>
    </row>
    <row r="81" ht="21" customHeight="1">
      <c r="A81" s="18" t="n"/>
      <c r="B81" s="18" t="n"/>
      <c r="C81" s="18" t="n"/>
      <c r="D81" s="40" t="n"/>
      <c r="E81" s="18" t="n"/>
      <c r="F81" s="22" t="n"/>
      <c r="G81" s="37" t="n"/>
      <c r="H81" s="40" t="n"/>
      <c r="I81" s="42">
        <f>IF(OR(H81="",G81=""),"",IFERROR(H81/(1-G81),""))</f>
        <v/>
      </c>
      <c r="J81" s="14">
        <f>IF(OR(I81="",D81="",F81=""),"",IFERROR(I81*F81/D81,""))</f>
        <v/>
      </c>
      <c r="K81" s="26">
        <f>IF(AND(A81="",B81="",D81="",F81="",H81=""),"",IF(OR(A81="",B81="",D81="",E81="",F81="",G81="",H81="",L81=""),"Eingabe fehlt",IF(COUNTIF(Speisen!$A$4:$A$103,A81)=0,"Speisen-ID unbekannt",IF(G81&gt;Parameter!$B$6,"Schwund prüfen",IF(D81&gt;Parameter!$B$11,"Gebinde prüfen",IF(F81&gt;Parameter!$B$12,"Preis prüfen",IF(H81&gt;Parameter!$B$13,"Rezeptmenge prüfen","OK")))))))</f>
        <v/>
      </c>
      <c r="L81" s="19" t="n"/>
    </row>
    <row r="82" ht="21" customHeight="1">
      <c r="A82" s="18" t="n"/>
      <c r="B82" s="18" t="n"/>
      <c r="C82" s="18" t="n"/>
      <c r="D82" s="40" t="n"/>
      <c r="E82" s="18" t="n"/>
      <c r="F82" s="22" t="n"/>
      <c r="G82" s="37" t="n"/>
      <c r="H82" s="40" t="n"/>
      <c r="I82" s="41">
        <f>IF(OR(H82="",G82=""),"",IFERROR(H82/(1-G82),""))</f>
        <v/>
      </c>
      <c r="J82" s="13">
        <f>IF(OR(I82="",D82="",F82=""),"",IFERROR(I82*F82/D82,""))</f>
        <v/>
      </c>
      <c r="K82" s="24">
        <f>IF(AND(A82="",B82="",D82="",F82="",H82=""),"",IF(OR(A82="",B82="",D82="",E82="",F82="",G82="",H82="",L82=""),"Eingabe fehlt",IF(COUNTIF(Speisen!$A$4:$A$103,A82)=0,"Speisen-ID unbekannt",IF(G82&gt;Parameter!$B$6,"Schwund prüfen",IF(D82&gt;Parameter!$B$11,"Gebinde prüfen",IF(F82&gt;Parameter!$B$12,"Preis prüfen",IF(H82&gt;Parameter!$B$13,"Rezeptmenge prüfen","OK")))))))</f>
        <v/>
      </c>
      <c r="L82" s="19" t="n"/>
    </row>
    <row r="83" ht="21" customHeight="1">
      <c r="A83" s="18" t="n"/>
      <c r="B83" s="18" t="n"/>
      <c r="C83" s="18" t="n"/>
      <c r="D83" s="40" t="n"/>
      <c r="E83" s="18" t="n"/>
      <c r="F83" s="22" t="n"/>
      <c r="G83" s="37" t="n"/>
      <c r="H83" s="40" t="n"/>
      <c r="I83" s="42">
        <f>IF(OR(H83="",G83=""),"",IFERROR(H83/(1-G83),""))</f>
        <v/>
      </c>
      <c r="J83" s="14">
        <f>IF(OR(I83="",D83="",F83=""),"",IFERROR(I83*F83/D83,""))</f>
        <v/>
      </c>
      <c r="K83" s="26">
        <f>IF(AND(A83="",B83="",D83="",F83="",H83=""),"",IF(OR(A83="",B83="",D83="",E83="",F83="",G83="",H83="",L83=""),"Eingabe fehlt",IF(COUNTIF(Speisen!$A$4:$A$103,A83)=0,"Speisen-ID unbekannt",IF(G83&gt;Parameter!$B$6,"Schwund prüfen",IF(D83&gt;Parameter!$B$11,"Gebinde prüfen",IF(F83&gt;Parameter!$B$12,"Preis prüfen",IF(H83&gt;Parameter!$B$13,"Rezeptmenge prüfen","OK")))))))</f>
        <v/>
      </c>
      <c r="L83" s="19" t="n"/>
    </row>
    <row r="84" ht="21" customHeight="1">
      <c r="A84" s="18" t="n"/>
      <c r="B84" s="18" t="n"/>
      <c r="C84" s="18" t="n"/>
      <c r="D84" s="40" t="n"/>
      <c r="E84" s="18" t="n"/>
      <c r="F84" s="22" t="n"/>
      <c r="G84" s="37" t="n"/>
      <c r="H84" s="40" t="n"/>
      <c r="I84" s="41">
        <f>IF(OR(H84="",G84=""),"",IFERROR(H84/(1-G84),""))</f>
        <v/>
      </c>
      <c r="J84" s="13">
        <f>IF(OR(I84="",D84="",F84=""),"",IFERROR(I84*F84/D84,""))</f>
        <v/>
      </c>
      <c r="K84" s="24">
        <f>IF(AND(A84="",B84="",D84="",F84="",H84=""),"",IF(OR(A84="",B84="",D84="",E84="",F84="",G84="",H84="",L84=""),"Eingabe fehlt",IF(COUNTIF(Speisen!$A$4:$A$103,A84)=0,"Speisen-ID unbekannt",IF(G84&gt;Parameter!$B$6,"Schwund prüfen",IF(D84&gt;Parameter!$B$11,"Gebinde prüfen",IF(F84&gt;Parameter!$B$12,"Preis prüfen",IF(H84&gt;Parameter!$B$13,"Rezeptmenge prüfen","OK")))))))</f>
        <v/>
      </c>
      <c r="L84" s="19" t="n"/>
    </row>
    <row r="85" ht="21" customHeight="1">
      <c r="A85" s="18" t="n"/>
      <c r="B85" s="18" t="n"/>
      <c r="C85" s="18" t="n"/>
      <c r="D85" s="40" t="n"/>
      <c r="E85" s="18" t="n"/>
      <c r="F85" s="22" t="n"/>
      <c r="G85" s="37" t="n"/>
      <c r="H85" s="40" t="n"/>
      <c r="I85" s="42">
        <f>IF(OR(H85="",G85=""),"",IFERROR(H85/(1-G85),""))</f>
        <v/>
      </c>
      <c r="J85" s="14">
        <f>IF(OR(I85="",D85="",F85=""),"",IFERROR(I85*F85/D85,""))</f>
        <v/>
      </c>
      <c r="K85" s="26">
        <f>IF(AND(A85="",B85="",D85="",F85="",H85=""),"",IF(OR(A85="",B85="",D85="",E85="",F85="",G85="",H85="",L85=""),"Eingabe fehlt",IF(COUNTIF(Speisen!$A$4:$A$103,A85)=0,"Speisen-ID unbekannt",IF(G85&gt;Parameter!$B$6,"Schwund prüfen",IF(D85&gt;Parameter!$B$11,"Gebinde prüfen",IF(F85&gt;Parameter!$B$12,"Preis prüfen",IF(H85&gt;Parameter!$B$13,"Rezeptmenge prüfen","OK")))))))</f>
        <v/>
      </c>
      <c r="L85" s="19" t="n"/>
    </row>
    <row r="86" ht="21" customHeight="1">
      <c r="A86" s="18" t="n"/>
      <c r="B86" s="18" t="n"/>
      <c r="C86" s="18" t="n"/>
      <c r="D86" s="40" t="n"/>
      <c r="E86" s="18" t="n"/>
      <c r="F86" s="22" t="n"/>
      <c r="G86" s="37" t="n"/>
      <c r="H86" s="40" t="n"/>
      <c r="I86" s="41">
        <f>IF(OR(H86="",G86=""),"",IFERROR(H86/(1-G86),""))</f>
        <v/>
      </c>
      <c r="J86" s="13">
        <f>IF(OR(I86="",D86="",F86=""),"",IFERROR(I86*F86/D86,""))</f>
        <v/>
      </c>
      <c r="K86" s="24">
        <f>IF(AND(A86="",B86="",D86="",F86="",H86=""),"",IF(OR(A86="",B86="",D86="",E86="",F86="",G86="",H86="",L86=""),"Eingabe fehlt",IF(COUNTIF(Speisen!$A$4:$A$103,A86)=0,"Speisen-ID unbekannt",IF(G86&gt;Parameter!$B$6,"Schwund prüfen",IF(D86&gt;Parameter!$B$11,"Gebinde prüfen",IF(F86&gt;Parameter!$B$12,"Preis prüfen",IF(H86&gt;Parameter!$B$13,"Rezeptmenge prüfen","OK")))))))</f>
        <v/>
      </c>
      <c r="L86" s="19" t="n"/>
    </row>
    <row r="87" ht="21" customHeight="1">
      <c r="A87" s="18" t="n"/>
      <c r="B87" s="18" t="n"/>
      <c r="C87" s="18" t="n"/>
      <c r="D87" s="40" t="n"/>
      <c r="E87" s="18" t="n"/>
      <c r="F87" s="22" t="n"/>
      <c r="G87" s="37" t="n"/>
      <c r="H87" s="40" t="n"/>
      <c r="I87" s="42">
        <f>IF(OR(H87="",G87=""),"",IFERROR(H87/(1-G87),""))</f>
        <v/>
      </c>
      <c r="J87" s="14">
        <f>IF(OR(I87="",D87="",F87=""),"",IFERROR(I87*F87/D87,""))</f>
        <v/>
      </c>
      <c r="K87" s="26">
        <f>IF(AND(A87="",B87="",D87="",F87="",H87=""),"",IF(OR(A87="",B87="",D87="",E87="",F87="",G87="",H87="",L87=""),"Eingabe fehlt",IF(COUNTIF(Speisen!$A$4:$A$103,A87)=0,"Speisen-ID unbekannt",IF(G87&gt;Parameter!$B$6,"Schwund prüfen",IF(D87&gt;Parameter!$B$11,"Gebinde prüfen",IF(F87&gt;Parameter!$B$12,"Preis prüfen",IF(H87&gt;Parameter!$B$13,"Rezeptmenge prüfen","OK")))))))</f>
        <v/>
      </c>
      <c r="L87" s="19" t="n"/>
    </row>
    <row r="88" ht="21" customHeight="1">
      <c r="A88" s="18" t="n"/>
      <c r="B88" s="18" t="n"/>
      <c r="C88" s="18" t="n"/>
      <c r="D88" s="40" t="n"/>
      <c r="E88" s="18" t="n"/>
      <c r="F88" s="22" t="n"/>
      <c r="G88" s="37" t="n"/>
      <c r="H88" s="40" t="n"/>
      <c r="I88" s="41">
        <f>IF(OR(H88="",G88=""),"",IFERROR(H88/(1-G88),""))</f>
        <v/>
      </c>
      <c r="J88" s="13">
        <f>IF(OR(I88="",D88="",F88=""),"",IFERROR(I88*F88/D88,""))</f>
        <v/>
      </c>
      <c r="K88" s="24">
        <f>IF(AND(A88="",B88="",D88="",F88="",H88=""),"",IF(OR(A88="",B88="",D88="",E88="",F88="",G88="",H88="",L88=""),"Eingabe fehlt",IF(COUNTIF(Speisen!$A$4:$A$103,A88)=0,"Speisen-ID unbekannt",IF(G88&gt;Parameter!$B$6,"Schwund prüfen",IF(D88&gt;Parameter!$B$11,"Gebinde prüfen",IF(F88&gt;Parameter!$B$12,"Preis prüfen",IF(H88&gt;Parameter!$B$13,"Rezeptmenge prüfen","OK")))))))</f>
        <v/>
      </c>
      <c r="L88" s="19" t="n"/>
    </row>
    <row r="89" ht="21" customHeight="1">
      <c r="A89" s="18" t="n"/>
      <c r="B89" s="18" t="n"/>
      <c r="C89" s="18" t="n"/>
      <c r="D89" s="40" t="n"/>
      <c r="E89" s="18" t="n"/>
      <c r="F89" s="22" t="n"/>
      <c r="G89" s="37" t="n"/>
      <c r="H89" s="40" t="n"/>
      <c r="I89" s="42">
        <f>IF(OR(H89="",G89=""),"",IFERROR(H89/(1-G89),""))</f>
        <v/>
      </c>
      <c r="J89" s="14">
        <f>IF(OR(I89="",D89="",F89=""),"",IFERROR(I89*F89/D89,""))</f>
        <v/>
      </c>
      <c r="K89" s="26">
        <f>IF(AND(A89="",B89="",D89="",F89="",H89=""),"",IF(OR(A89="",B89="",D89="",E89="",F89="",G89="",H89="",L89=""),"Eingabe fehlt",IF(COUNTIF(Speisen!$A$4:$A$103,A89)=0,"Speisen-ID unbekannt",IF(G89&gt;Parameter!$B$6,"Schwund prüfen",IF(D89&gt;Parameter!$B$11,"Gebinde prüfen",IF(F89&gt;Parameter!$B$12,"Preis prüfen",IF(H89&gt;Parameter!$B$13,"Rezeptmenge prüfen","OK")))))))</f>
        <v/>
      </c>
      <c r="L89" s="19" t="n"/>
    </row>
    <row r="90" ht="21" customHeight="1">
      <c r="A90" s="18" t="n"/>
      <c r="B90" s="18" t="n"/>
      <c r="C90" s="18" t="n"/>
      <c r="D90" s="40" t="n"/>
      <c r="E90" s="18" t="n"/>
      <c r="F90" s="22" t="n"/>
      <c r="G90" s="37" t="n"/>
      <c r="H90" s="40" t="n"/>
      <c r="I90" s="41">
        <f>IF(OR(H90="",G90=""),"",IFERROR(H90/(1-G90),""))</f>
        <v/>
      </c>
      <c r="J90" s="13">
        <f>IF(OR(I90="",D90="",F90=""),"",IFERROR(I90*F90/D90,""))</f>
        <v/>
      </c>
      <c r="K90" s="24">
        <f>IF(AND(A90="",B90="",D90="",F90="",H90=""),"",IF(OR(A90="",B90="",D90="",E90="",F90="",G90="",H90="",L90=""),"Eingabe fehlt",IF(COUNTIF(Speisen!$A$4:$A$103,A90)=0,"Speisen-ID unbekannt",IF(G90&gt;Parameter!$B$6,"Schwund prüfen",IF(D90&gt;Parameter!$B$11,"Gebinde prüfen",IF(F90&gt;Parameter!$B$12,"Preis prüfen",IF(H90&gt;Parameter!$B$13,"Rezeptmenge prüfen","OK")))))))</f>
        <v/>
      </c>
      <c r="L90" s="19" t="n"/>
    </row>
    <row r="91" ht="21" customHeight="1">
      <c r="A91" s="18" t="n"/>
      <c r="B91" s="18" t="n"/>
      <c r="C91" s="18" t="n"/>
      <c r="D91" s="40" t="n"/>
      <c r="E91" s="18" t="n"/>
      <c r="F91" s="22" t="n"/>
      <c r="G91" s="37" t="n"/>
      <c r="H91" s="40" t="n"/>
      <c r="I91" s="42">
        <f>IF(OR(H91="",G91=""),"",IFERROR(H91/(1-G91),""))</f>
        <v/>
      </c>
      <c r="J91" s="14">
        <f>IF(OR(I91="",D91="",F91=""),"",IFERROR(I91*F91/D91,""))</f>
        <v/>
      </c>
      <c r="K91" s="26">
        <f>IF(AND(A91="",B91="",D91="",F91="",H91=""),"",IF(OR(A91="",B91="",D91="",E91="",F91="",G91="",H91="",L91=""),"Eingabe fehlt",IF(COUNTIF(Speisen!$A$4:$A$103,A91)=0,"Speisen-ID unbekannt",IF(G91&gt;Parameter!$B$6,"Schwund prüfen",IF(D91&gt;Parameter!$B$11,"Gebinde prüfen",IF(F91&gt;Parameter!$B$12,"Preis prüfen",IF(H91&gt;Parameter!$B$13,"Rezeptmenge prüfen","OK")))))))</f>
        <v/>
      </c>
      <c r="L91" s="19" t="n"/>
    </row>
    <row r="92" ht="21" customHeight="1">
      <c r="A92" s="18" t="n"/>
      <c r="B92" s="18" t="n"/>
      <c r="C92" s="18" t="n"/>
      <c r="D92" s="40" t="n"/>
      <c r="E92" s="18" t="n"/>
      <c r="F92" s="22" t="n"/>
      <c r="G92" s="37" t="n"/>
      <c r="H92" s="40" t="n"/>
      <c r="I92" s="41">
        <f>IF(OR(H92="",G92=""),"",IFERROR(H92/(1-G92),""))</f>
        <v/>
      </c>
      <c r="J92" s="13">
        <f>IF(OR(I92="",D92="",F92=""),"",IFERROR(I92*F92/D92,""))</f>
        <v/>
      </c>
      <c r="K92" s="24">
        <f>IF(AND(A92="",B92="",D92="",F92="",H92=""),"",IF(OR(A92="",B92="",D92="",E92="",F92="",G92="",H92="",L92=""),"Eingabe fehlt",IF(COUNTIF(Speisen!$A$4:$A$103,A92)=0,"Speisen-ID unbekannt",IF(G92&gt;Parameter!$B$6,"Schwund prüfen",IF(D92&gt;Parameter!$B$11,"Gebinde prüfen",IF(F92&gt;Parameter!$B$12,"Preis prüfen",IF(H92&gt;Parameter!$B$13,"Rezeptmenge prüfen","OK")))))))</f>
        <v/>
      </c>
      <c r="L92" s="19" t="n"/>
    </row>
    <row r="93" ht="21" customHeight="1">
      <c r="A93" s="18" t="n"/>
      <c r="B93" s="18" t="n"/>
      <c r="C93" s="18" t="n"/>
      <c r="D93" s="40" t="n"/>
      <c r="E93" s="18" t="n"/>
      <c r="F93" s="22" t="n"/>
      <c r="G93" s="37" t="n"/>
      <c r="H93" s="40" t="n"/>
      <c r="I93" s="42">
        <f>IF(OR(H93="",G93=""),"",IFERROR(H93/(1-G93),""))</f>
        <v/>
      </c>
      <c r="J93" s="14">
        <f>IF(OR(I93="",D93="",F93=""),"",IFERROR(I93*F93/D93,""))</f>
        <v/>
      </c>
      <c r="K93" s="26">
        <f>IF(AND(A93="",B93="",D93="",F93="",H93=""),"",IF(OR(A93="",B93="",D93="",E93="",F93="",G93="",H93="",L93=""),"Eingabe fehlt",IF(COUNTIF(Speisen!$A$4:$A$103,A93)=0,"Speisen-ID unbekannt",IF(G93&gt;Parameter!$B$6,"Schwund prüfen",IF(D93&gt;Parameter!$B$11,"Gebinde prüfen",IF(F93&gt;Parameter!$B$12,"Preis prüfen",IF(H93&gt;Parameter!$B$13,"Rezeptmenge prüfen","OK")))))))</f>
        <v/>
      </c>
      <c r="L93" s="19" t="n"/>
    </row>
    <row r="94" ht="21" customHeight="1">
      <c r="A94" s="18" t="n"/>
      <c r="B94" s="18" t="n"/>
      <c r="C94" s="18" t="n"/>
      <c r="D94" s="40" t="n"/>
      <c r="E94" s="18" t="n"/>
      <c r="F94" s="22" t="n"/>
      <c r="G94" s="37" t="n"/>
      <c r="H94" s="40" t="n"/>
      <c r="I94" s="41">
        <f>IF(OR(H94="",G94=""),"",IFERROR(H94/(1-G94),""))</f>
        <v/>
      </c>
      <c r="J94" s="13">
        <f>IF(OR(I94="",D94="",F94=""),"",IFERROR(I94*F94/D94,""))</f>
        <v/>
      </c>
      <c r="K94" s="24">
        <f>IF(AND(A94="",B94="",D94="",F94="",H94=""),"",IF(OR(A94="",B94="",D94="",E94="",F94="",G94="",H94="",L94=""),"Eingabe fehlt",IF(COUNTIF(Speisen!$A$4:$A$103,A94)=0,"Speisen-ID unbekannt",IF(G94&gt;Parameter!$B$6,"Schwund prüfen",IF(D94&gt;Parameter!$B$11,"Gebinde prüfen",IF(F94&gt;Parameter!$B$12,"Preis prüfen",IF(H94&gt;Parameter!$B$13,"Rezeptmenge prüfen","OK")))))))</f>
        <v/>
      </c>
      <c r="L94" s="19" t="n"/>
    </row>
    <row r="95" ht="21" customHeight="1">
      <c r="A95" s="18" t="n"/>
      <c r="B95" s="18" t="n"/>
      <c r="C95" s="18" t="n"/>
      <c r="D95" s="40" t="n"/>
      <c r="E95" s="18" t="n"/>
      <c r="F95" s="22" t="n"/>
      <c r="G95" s="37" t="n"/>
      <c r="H95" s="40" t="n"/>
      <c r="I95" s="42">
        <f>IF(OR(H95="",G95=""),"",IFERROR(H95/(1-G95),""))</f>
        <v/>
      </c>
      <c r="J95" s="14">
        <f>IF(OR(I95="",D95="",F95=""),"",IFERROR(I95*F95/D95,""))</f>
        <v/>
      </c>
      <c r="K95" s="26">
        <f>IF(AND(A95="",B95="",D95="",F95="",H95=""),"",IF(OR(A95="",B95="",D95="",E95="",F95="",G95="",H95="",L95=""),"Eingabe fehlt",IF(COUNTIF(Speisen!$A$4:$A$103,A95)=0,"Speisen-ID unbekannt",IF(G95&gt;Parameter!$B$6,"Schwund prüfen",IF(D95&gt;Parameter!$B$11,"Gebinde prüfen",IF(F95&gt;Parameter!$B$12,"Preis prüfen",IF(H95&gt;Parameter!$B$13,"Rezeptmenge prüfen","OK")))))))</f>
        <v/>
      </c>
      <c r="L95" s="19" t="n"/>
    </row>
    <row r="96" ht="21" customHeight="1">
      <c r="A96" s="18" t="n"/>
      <c r="B96" s="18" t="n"/>
      <c r="C96" s="18" t="n"/>
      <c r="D96" s="40" t="n"/>
      <c r="E96" s="18" t="n"/>
      <c r="F96" s="22" t="n"/>
      <c r="G96" s="37" t="n"/>
      <c r="H96" s="40" t="n"/>
      <c r="I96" s="41">
        <f>IF(OR(H96="",G96=""),"",IFERROR(H96/(1-G96),""))</f>
        <v/>
      </c>
      <c r="J96" s="13">
        <f>IF(OR(I96="",D96="",F96=""),"",IFERROR(I96*F96/D96,""))</f>
        <v/>
      </c>
      <c r="K96" s="24">
        <f>IF(AND(A96="",B96="",D96="",F96="",H96=""),"",IF(OR(A96="",B96="",D96="",E96="",F96="",G96="",H96="",L96=""),"Eingabe fehlt",IF(COUNTIF(Speisen!$A$4:$A$103,A96)=0,"Speisen-ID unbekannt",IF(G96&gt;Parameter!$B$6,"Schwund prüfen",IF(D96&gt;Parameter!$B$11,"Gebinde prüfen",IF(F96&gt;Parameter!$B$12,"Preis prüfen",IF(H96&gt;Parameter!$B$13,"Rezeptmenge prüfen","OK")))))))</f>
        <v/>
      </c>
      <c r="L96" s="19" t="n"/>
    </row>
    <row r="97" ht="21" customHeight="1">
      <c r="A97" s="18" t="n"/>
      <c r="B97" s="18" t="n"/>
      <c r="C97" s="18" t="n"/>
      <c r="D97" s="40" t="n"/>
      <c r="E97" s="18" t="n"/>
      <c r="F97" s="22" t="n"/>
      <c r="G97" s="37" t="n"/>
      <c r="H97" s="40" t="n"/>
      <c r="I97" s="42">
        <f>IF(OR(H97="",G97=""),"",IFERROR(H97/(1-G97),""))</f>
        <v/>
      </c>
      <c r="J97" s="14">
        <f>IF(OR(I97="",D97="",F97=""),"",IFERROR(I97*F97/D97,""))</f>
        <v/>
      </c>
      <c r="K97" s="26">
        <f>IF(AND(A97="",B97="",D97="",F97="",H97=""),"",IF(OR(A97="",B97="",D97="",E97="",F97="",G97="",H97="",L97=""),"Eingabe fehlt",IF(COUNTIF(Speisen!$A$4:$A$103,A97)=0,"Speisen-ID unbekannt",IF(G97&gt;Parameter!$B$6,"Schwund prüfen",IF(D97&gt;Parameter!$B$11,"Gebinde prüfen",IF(F97&gt;Parameter!$B$12,"Preis prüfen",IF(H97&gt;Parameter!$B$13,"Rezeptmenge prüfen","OK")))))))</f>
        <v/>
      </c>
      <c r="L97" s="19" t="n"/>
    </row>
    <row r="98" ht="21" customHeight="1">
      <c r="A98" s="18" t="n"/>
      <c r="B98" s="18" t="n"/>
      <c r="C98" s="18" t="n"/>
      <c r="D98" s="40" t="n"/>
      <c r="E98" s="18" t="n"/>
      <c r="F98" s="22" t="n"/>
      <c r="G98" s="37" t="n"/>
      <c r="H98" s="40" t="n"/>
      <c r="I98" s="41">
        <f>IF(OR(H98="",G98=""),"",IFERROR(H98/(1-G98),""))</f>
        <v/>
      </c>
      <c r="J98" s="13">
        <f>IF(OR(I98="",D98="",F98=""),"",IFERROR(I98*F98/D98,""))</f>
        <v/>
      </c>
      <c r="K98" s="24">
        <f>IF(AND(A98="",B98="",D98="",F98="",H98=""),"",IF(OR(A98="",B98="",D98="",E98="",F98="",G98="",H98="",L98=""),"Eingabe fehlt",IF(COUNTIF(Speisen!$A$4:$A$103,A98)=0,"Speisen-ID unbekannt",IF(G98&gt;Parameter!$B$6,"Schwund prüfen",IF(D98&gt;Parameter!$B$11,"Gebinde prüfen",IF(F98&gt;Parameter!$B$12,"Preis prüfen",IF(H98&gt;Parameter!$B$13,"Rezeptmenge prüfen","OK")))))))</f>
        <v/>
      </c>
      <c r="L98" s="19" t="n"/>
    </row>
    <row r="99" ht="21" customHeight="1">
      <c r="A99" s="18" t="n"/>
      <c r="B99" s="18" t="n"/>
      <c r="C99" s="18" t="n"/>
      <c r="D99" s="40" t="n"/>
      <c r="E99" s="18" t="n"/>
      <c r="F99" s="22" t="n"/>
      <c r="G99" s="37" t="n"/>
      <c r="H99" s="40" t="n"/>
      <c r="I99" s="42">
        <f>IF(OR(H99="",G99=""),"",IFERROR(H99/(1-G99),""))</f>
        <v/>
      </c>
      <c r="J99" s="14">
        <f>IF(OR(I99="",D99="",F99=""),"",IFERROR(I99*F99/D99,""))</f>
        <v/>
      </c>
      <c r="K99" s="26">
        <f>IF(AND(A99="",B99="",D99="",F99="",H99=""),"",IF(OR(A99="",B99="",D99="",E99="",F99="",G99="",H99="",L99=""),"Eingabe fehlt",IF(COUNTIF(Speisen!$A$4:$A$103,A99)=0,"Speisen-ID unbekannt",IF(G99&gt;Parameter!$B$6,"Schwund prüfen",IF(D99&gt;Parameter!$B$11,"Gebinde prüfen",IF(F99&gt;Parameter!$B$12,"Preis prüfen",IF(H99&gt;Parameter!$B$13,"Rezeptmenge prüfen","OK")))))))</f>
        <v/>
      </c>
      <c r="L99" s="19" t="n"/>
    </row>
    <row r="100" ht="21" customHeight="1">
      <c r="A100" s="18" t="n"/>
      <c r="B100" s="18" t="n"/>
      <c r="C100" s="18" t="n"/>
      <c r="D100" s="40" t="n"/>
      <c r="E100" s="18" t="n"/>
      <c r="F100" s="22" t="n"/>
      <c r="G100" s="37" t="n"/>
      <c r="H100" s="40" t="n"/>
      <c r="I100" s="41">
        <f>IF(OR(H100="",G100=""),"",IFERROR(H100/(1-G100),""))</f>
        <v/>
      </c>
      <c r="J100" s="13">
        <f>IF(OR(I100="",D100="",F100=""),"",IFERROR(I100*F100/D100,""))</f>
        <v/>
      </c>
      <c r="K100" s="24">
        <f>IF(AND(A100="",B100="",D100="",F100="",H100=""),"",IF(OR(A100="",B100="",D100="",E100="",F100="",G100="",H100="",L100=""),"Eingabe fehlt",IF(COUNTIF(Speisen!$A$4:$A$103,A100)=0,"Speisen-ID unbekannt",IF(G100&gt;Parameter!$B$6,"Schwund prüfen",IF(D100&gt;Parameter!$B$11,"Gebinde prüfen",IF(F100&gt;Parameter!$B$12,"Preis prüfen",IF(H100&gt;Parameter!$B$13,"Rezeptmenge prüfen","OK")))))))</f>
        <v/>
      </c>
      <c r="L100" s="19" t="n"/>
    </row>
    <row r="101" ht="21" customHeight="1">
      <c r="A101" s="18" t="n"/>
      <c r="B101" s="18" t="n"/>
      <c r="C101" s="18" t="n"/>
      <c r="D101" s="40" t="n"/>
      <c r="E101" s="18" t="n"/>
      <c r="F101" s="22" t="n"/>
      <c r="G101" s="37" t="n"/>
      <c r="H101" s="40" t="n"/>
      <c r="I101" s="42">
        <f>IF(OR(H101="",G101=""),"",IFERROR(H101/(1-G101),""))</f>
        <v/>
      </c>
      <c r="J101" s="14">
        <f>IF(OR(I101="",D101="",F101=""),"",IFERROR(I101*F101/D101,""))</f>
        <v/>
      </c>
      <c r="K101" s="26">
        <f>IF(AND(A101="",B101="",D101="",F101="",H101=""),"",IF(OR(A101="",B101="",D101="",E101="",F101="",G101="",H101="",L101=""),"Eingabe fehlt",IF(COUNTIF(Speisen!$A$4:$A$103,A101)=0,"Speisen-ID unbekannt",IF(G101&gt;Parameter!$B$6,"Schwund prüfen",IF(D101&gt;Parameter!$B$11,"Gebinde prüfen",IF(F101&gt;Parameter!$B$12,"Preis prüfen",IF(H101&gt;Parameter!$B$13,"Rezeptmenge prüfen","OK")))))))</f>
        <v/>
      </c>
      <c r="L101" s="19" t="n"/>
    </row>
    <row r="102" ht="21" customHeight="1">
      <c r="A102" s="18" t="n"/>
      <c r="B102" s="18" t="n"/>
      <c r="C102" s="18" t="n"/>
      <c r="D102" s="40" t="n"/>
      <c r="E102" s="18" t="n"/>
      <c r="F102" s="22" t="n"/>
      <c r="G102" s="37" t="n"/>
      <c r="H102" s="40" t="n"/>
      <c r="I102" s="41">
        <f>IF(OR(H102="",G102=""),"",IFERROR(H102/(1-G102),""))</f>
        <v/>
      </c>
      <c r="J102" s="13">
        <f>IF(OR(I102="",D102="",F102=""),"",IFERROR(I102*F102/D102,""))</f>
        <v/>
      </c>
      <c r="K102" s="24">
        <f>IF(AND(A102="",B102="",D102="",F102="",H102=""),"",IF(OR(A102="",B102="",D102="",E102="",F102="",G102="",H102="",L102=""),"Eingabe fehlt",IF(COUNTIF(Speisen!$A$4:$A$103,A102)=0,"Speisen-ID unbekannt",IF(G102&gt;Parameter!$B$6,"Schwund prüfen",IF(D102&gt;Parameter!$B$11,"Gebinde prüfen",IF(F102&gt;Parameter!$B$12,"Preis prüfen",IF(H102&gt;Parameter!$B$13,"Rezeptmenge prüfen","OK")))))))</f>
        <v/>
      </c>
      <c r="L102" s="19" t="n"/>
    </row>
    <row r="103" ht="21" customHeight="1">
      <c r="A103" s="18" t="n"/>
      <c r="B103" s="18" t="n"/>
      <c r="C103" s="18" t="n"/>
      <c r="D103" s="40" t="n"/>
      <c r="E103" s="18" t="n"/>
      <c r="F103" s="22" t="n"/>
      <c r="G103" s="37" t="n"/>
      <c r="H103" s="40" t="n"/>
      <c r="I103" s="42">
        <f>IF(OR(H103="",G103=""),"",IFERROR(H103/(1-G103),""))</f>
        <v/>
      </c>
      <c r="J103" s="14">
        <f>IF(OR(I103="",D103="",F103=""),"",IFERROR(I103*F103/D103,""))</f>
        <v/>
      </c>
      <c r="K103" s="26">
        <f>IF(AND(A103="",B103="",D103="",F103="",H103=""),"",IF(OR(A103="",B103="",D103="",E103="",F103="",G103="",H103="",L103=""),"Eingabe fehlt",IF(COUNTIF(Speisen!$A$4:$A$103,A103)=0,"Speisen-ID unbekannt",IF(G103&gt;Parameter!$B$6,"Schwund prüfen",IF(D103&gt;Parameter!$B$11,"Gebinde prüfen",IF(F103&gt;Parameter!$B$12,"Preis prüfen",IF(H103&gt;Parameter!$B$13,"Rezeptmenge prüfen","OK")))))))</f>
        <v/>
      </c>
      <c r="L103" s="19" t="n"/>
    </row>
  </sheetData>
  <autoFilter ref="A3:L103"/>
  <mergeCells count="1">
    <mergeCell ref="A1:L1"/>
  </mergeCells>
  <conditionalFormatting sqref="K4:K103">
    <cfRule type="expression" priority="1" dxfId="1">
      <formula>$K4="OK"</formula>
    </cfRule>
    <cfRule type="expression" priority="2" dxfId="0">
      <formula>AND($K4&lt;&gt;"",$K4&lt;&gt;"OK")</formula>
    </cfRule>
  </conditionalFormatting>
  <conditionalFormatting sqref="G4:G103">
    <cfRule type="expression" priority="3" dxfId="2">
      <formula>$K4="Schwund prüfen"</formula>
    </cfRule>
  </conditionalFormatting>
  <conditionalFormatting sqref="A4:A103">
    <cfRule type="expression" priority="4" dxfId="2">
      <formula>$K4="Speisen-ID unbekannt"</formula>
    </cfRule>
  </conditionalFormatting>
  <dataValidations count="7">
    <dataValidation sqref="A4:C103" showErrorMessage="1" showInputMessage="1" allowBlank="1" errorTitle="Text prüfen" error="Bitte eine kurze Kennung oder Bezeichnung eingeben." type="textLength" operator="between">
      <formula1>1</formula1>
      <formula2>100</formula2>
    </dataValidation>
    <dataValidation sqref="D4:D103" showErrorMessage="1" showInputMessage="1" allowBlank="1" errorTitle="Einkaufsmenge prüfen" error="Bitte eine positive Einkaufsmenge eingeben." type="decimal" operator="between">
      <formula1>0.001</formula1>
      <formula2>100000</formula2>
    </dataValidation>
    <dataValidation sqref="E4:E103" showErrorMessage="1" showInputMessage="1" allowBlank="1" errorTitle="Einheit prüfen" error="Bitte kg, L oder Stück wählen." type="list">
      <formula1>"kg,L,Stück"</formula1>
    </dataValidation>
    <dataValidation sqref="F4:F103" showErrorMessage="1" showInputMessage="1" allowBlank="1" errorTitle="Einkaufspreis prüfen" error="Bitte einen nicht negativen Betrag eingeben." type="decimal" operator="between">
      <formula1>0</formula1>
      <formula2>100000</formula2>
    </dataValidation>
    <dataValidation sqref="G4:G103" showErrorMessage="1" showInputMessage="1" allowBlank="1" errorTitle="Schwund prüfen" error="Bitte einen Prozentsatz zwischen 0 % und 95 % eingeben." type="decimal" operator="between">
      <formula1>0</formula1>
      <formula2>0.95</formula2>
    </dataValidation>
    <dataValidation sqref="H4:H103" showErrorMessage="1" showInputMessage="1" allowBlank="1" errorTitle="Rezeptmenge prüfen" error="Bitte eine positive Nettomenge eingeben." type="decimal" operator="between">
      <formula1>0.001</formula1>
      <formula2>100000</formula2>
    </dataValidation>
    <dataValidation sqref="L4:L103" showErrorMessage="1" showInputMessage="1" allowBlank="1" errorTitle="Datum prüfen" error="Bitte ein Datum im vorgesehenen Prüfzeitraum eingeben." type="date" operator="between">
      <formula1>DATE(2024,1,1)</formula1>
      <formula2>DATE(2028,12,31)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FFF0AE"/>
    <outlinePr summaryBelow="1" summaryRight="1"/>
    <pageSetUpPr fitToPage="1"/>
  </sheetPr>
  <dimension ref="A1:D15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18" customWidth="1" min="2" max="2"/>
    <col width="20" customWidth="1" min="3" max="3"/>
    <col width="48" customWidth="1" min="4" max="4"/>
  </cols>
  <sheetData>
    <row r="1" ht="30" customHeight="1">
      <c r="A1" s="1" t="inlineStr">
        <is>
          <t>Parameter</t>
        </is>
      </c>
    </row>
    <row r="2" ht="22" customHeight="1">
      <c r="A2" s="2" t="inlineStr">
        <is>
          <t>Veränderbare Annahmen und Prüfgrenzen; gelbe Zellen können an den eigenen Betrieb angepasst werden.</t>
        </is>
      </c>
    </row>
    <row r="3" ht="32" customHeight="1">
      <c r="A3" s="3" t="inlineStr">
        <is>
          <t>Parameter</t>
        </is>
      </c>
      <c r="B3" s="3" t="inlineStr">
        <is>
          <t>Wert</t>
        </is>
      </c>
      <c r="C3" s="3" t="inlineStr">
        <is>
          <t>Einheit</t>
        </is>
      </c>
      <c r="D3" s="3" t="inlineStr">
        <is>
          <t>Verwendung</t>
        </is>
      </c>
    </row>
    <row r="4" ht="28" customHeight="1">
      <c r="A4" s="17" t="inlineStr">
        <is>
          <t>Gemeinkostenzuschlag</t>
        </is>
      </c>
      <c r="B4" s="43" t="n">
        <v>0.12</v>
      </c>
      <c r="C4" s="7" t="inlineStr">
        <is>
          <t>%</t>
        </is>
      </c>
      <c r="D4" s="17" t="inlineStr">
        <is>
          <t>Zuschlag auf den Wareneinsatz je Portion</t>
        </is>
      </c>
    </row>
    <row r="5" ht="28" customHeight="1">
      <c r="A5" s="31" t="inlineStr">
        <is>
          <t>Warnschwelle Preisabweichung</t>
        </is>
      </c>
      <c r="B5" s="32" t="n">
        <v>0.2</v>
      </c>
      <c r="C5" s="11" t="inlineStr">
        <is>
          <t>€</t>
        </is>
      </c>
      <c r="D5" s="31" t="inlineStr">
        <is>
          <t>Negativer Abstand zum empfohlenen Netto-Preis</t>
        </is>
      </c>
    </row>
    <row r="6" ht="28" customHeight="1">
      <c r="A6" s="17" t="inlineStr">
        <is>
          <t>Warnschwelle Schwund</t>
        </is>
      </c>
      <c r="B6" s="43" t="n">
        <v>0.3</v>
      </c>
      <c r="C6" s="7" t="inlineStr">
        <is>
          <t>%</t>
        </is>
      </c>
      <c r="D6" s="17" t="inlineStr">
        <is>
          <t>Markierung auffälliger Zutatenpositionen</t>
        </is>
      </c>
    </row>
    <row r="7" ht="28" customHeight="1">
      <c r="A7" s="31" t="inlineStr">
        <is>
          <t>Maximale Portionen je Rezept</t>
        </is>
      </c>
      <c r="B7" s="33" t="n">
        <v>500</v>
      </c>
      <c r="C7" s="11" t="inlineStr">
        <is>
          <t>Portionen</t>
        </is>
      </c>
      <c r="D7" s="31" t="inlineStr">
        <is>
          <t>Plausibilitätsgrenze</t>
        </is>
      </c>
    </row>
    <row r="8" ht="28" customHeight="1">
      <c r="A8" s="17" t="inlineStr">
        <is>
          <t>Minimale Ziel-Wareneinsatzquote</t>
        </is>
      </c>
      <c r="B8" s="43" t="n">
        <v>0.1</v>
      </c>
      <c r="C8" s="7" t="inlineStr">
        <is>
          <t>%</t>
        </is>
      </c>
      <c r="D8" s="17" t="inlineStr">
        <is>
          <t>Plausibilitätsgrenze</t>
        </is>
      </c>
    </row>
    <row r="9" ht="28" customHeight="1">
      <c r="A9" s="31" t="inlineStr">
        <is>
          <t>Maximale Ziel-Wareneinsatzquote</t>
        </is>
      </c>
      <c r="B9" s="43" t="n">
        <v>0.6</v>
      </c>
      <c r="C9" s="11" t="inlineStr">
        <is>
          <t>%</t>
        </is>
      </c>
      <c r="D9" s="31" t="inlineStr">
        <is>
          <t>Plausibilitätsgrenze</t>
        </is>
      </c>
    </row>
    <row r="10" ht="28" customHeight="1">
      <c r="A10" s="17" t="inlineStr">
        <is>
          <t>Maximaler Zielpreis netto</t>
        </is>
      </c>
      <c r="B10" s="32" t="n">
        <v>250</v>
      </c>
      <c r="C10" s="7" t="inlineStr">
        <is>
          <t>€</t>
        </is>
      </c>
      <c r="D10" s="17" t="inlineStr">
        <is>
          <t>Plausibilitätsgrenze</t>
        </is>
      </c>
    </row>
    <row r="11" ht="28" customHeight="1">
      <c r="A11" s="31" t="inlineStr">
        <is>
          <t>Maximale Einkaufsmenge</t>
        </is>
      </c>
      <c r="B11" s="34" t="n">
        <v>1000</v>
      </c>
      <c r="C11" s="11" t="inlineStr">
        <is>
          <t>Mengeneinheiten</t>
        </is>
      </c>
      <c r="D11" s="31" t="inlineStr">
        <is>
          <t>Plausibilitätsgrenze</t>
        </is>
      </c>
    </row>
    <row r="12" ht="28" customHeight="1">
      <c r="A12" s="17" t="inlineStr">
        <is>
          <t>Maximaler Einkaufspreis</t>
        </is>
      </c>
      <c r="B12" s="32" t="n">
        <v>5000</v>
      </c>
      <c r="C12" s="7" t="inlineStr">
        <is>
          <t>€</t>
        </is>
      </c>
      <c r="D12" s="17" t="inlineStr">
        <is>
          <t>Plausibilitätsgrenze</t>
        </is>
      </c>
    </row>
    <row r="13" ht="28" customHeight="1">
      <c r="A13" s="31" t="inlineStr">
        <is>
          <t>Maximale Nettomenge Rezept</t>
        </is>
      </c>
      <c r="B13" s="34" t="n">
        <v>1000</v>
      </c>
      <c r="C13" s="11" t="inlineStr">
        <is>
          <t>Mengeneinheiten</t>
        </is>
      </c>
      <c r="D13" s="31" t="inlineStr">
        <is>
          <t>Plausibilitätsgrenze</t>
        </is>
      </c>
    </row>
    <row r="14" ht="28" customHeight="1">
      <c r="A14" s="17" t="inlineStr">
        <is>
          <t>Gültiger Datumsbeginn</t>
        </is>
      </c>
      <c r="B14" s="19" t="n">
        <v>45908</v>
      </c>
      <c r="C14" s="7" t="inlineStr">
        <is>
          <t>Datum</t>
        </is>
      </c>
      <c r="D14" s="17" t="inlineStr">
        <is>
          <t>Warnbereich für Kalkulationsdaten</t>
        </is>
      </c>
    </row>
    <row r="15" ht="28" customHeight="1">
      <c r="A15" s="31" t="inlineStr">
        <is>
          <t>Gültiges Datumsende</t>
        </is>
      </c>
      <c r="B15" s="19" t="n">
        <v>46638</v>
      </c>
      <c r="C15" s="11" t="inlineStr">
        <is>
          <t>Datum</t>
        </is>
      </c>
      <c r="D15" s="31" t="inlineStr">
        <is>
          <t>Warnbereich für Kalkulationsdaten</t>
        </is>
      </c>
    </row>
  </sheetData>
  <autoFilter ref="A3:D15"/>
  <mergeCells count="1">
    <mergeCell ref="A1:D1"/>
  </mergeCells>
  <conditionalFormatting sqref="B8:B9">
    <cfRule type="expression" priority="1" dxfId="0">
      <formula>OR($B$8&gt;$B$9,$B$14&gt;$B$15)</formula>
    </cfRule>
  </conditionalFormatting>
  <conditionalFormatting sqref="B14:B15">
    <cfRule type="expression" priority="1" dxfId="0">
      <formula>OR($B$8&gt;$B$9,$B$14&gt;$B$15)</formula>
    </cfRule>
  </conditionalFormatting>
  <dataValidations count="3">
    <dataValidation sqref="B4 B6 B8:B9" showErrorMessage="1" showInputMessage="1" allowBlank="0" errorTitle="Prozentsatz prüfen" error="Bitte einen Prozentsatz zwischen 0 % und 95 % eingeben." type="decimal" operator="between">
      <formula1>0</formula1>
      <formula2>0.95</formula2>
    </dataValidation>
    <dataValidation sqref="B5 B7 B10:B13" showErrorMessage="1" showInputMessage="1" allowBlank="0" errorTitle="Wert prüfen" error="Bitte einen nicht negativen Zahlenwert eingeben." type="decimal" operator="between">
      <formula1>0</formula1>
      <formula2>100000</formula2>
    </dataValidation>
    <dataValidation sqref="B14:B15" showErrorMessage="1" showInputMessage="1" allowBlank="0" errorTitle="Datum prüfen" error="Bitte ein Datum im erweiterten Prüfzeitraum eingeben." type="date" operator="between">
      <formula1>DATE(2021,1,1)</formula1>
      <formula2>DATE(2031,12,31)</formula2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2F6B4F"/>
    <outlinePr summaryBelow="1" summaryRight="1"/>
    <pageSetUpPr fitToPage="1"/>
  </sheetPr>
  <dimension ref="A1:F20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40" customWidth="1" min="2" max="2"/>
    <col width="88" customWidth="1" min="3" max="3"/>
  </cols>
  <sheetData>
    <row r="1" ht="30" customHeight="1">
      <c r="A1" s="1" t="inlineStr">
        <is>
          <t>Hinweise</t>
        </is>
      </c>
    </row>
    <row r="2" ht="22" customHeight="1">
      <c r="A2" s="2" t="inlineStr">
        <is>
          <t>Kurze Bedien- und Prüfinformationen zur bearbeitbaren Kalkulationsdatei.</t>
        </is>
      </c>
    </row>
    <row r="3" ht="32" customHeight="1">
      <c r="A3" s="3" t="inlineStr">
        <is>
          <t>Bedienung</t>
        </is>
      </c>
      <c r="B3" s="3" t="inlineStr">
        <is>
          <t>Erläuterung</t>
        </is>
      </c>
    </row>
    <row r="4" ht="42" customHeight="1">
      <c r="A4" s="35" t="inlineStr">
        <is>
          <t>Eingaben</t>
        </is>
      </c>
      <c r="B4" s="17" t="inlineStr">
        <is>
          <t>Nur gelb markierte Zellen bearbeiten. Formeln sind für die Zeilen 4 bis 103 vorbereitet.</t>
        </is>
      </c>
    </row>
    <row r="5" ht="42" customHeight="1">
      <c r="A5" s="36" t="inlineStr">
        <is>
          <t>Einheiten</t>
        </is>
      </c>
      <c r="B5" s="31" t="inlineStr">
        <is>
          <t>Einkaufsmenge und Nettomenge einer Rezepturposition müssen dieselbe Einheit verwenden: kg, L oder Stück.</t>
        </is>
      </c>
    </row>
    <row r="6" ht="42" customHeight="1">
      <c r="A6" s="35" t="inlineStr">
        <is>
          <t>Schwund</t>
        </is>
      </c>
      <c r="B6" s="17" t="inlineStr">
        <is>
          <t>Der Bruttobedarf ergibt sich aus Nettomenge geteilt durch 1 minus Schwund. Werte nahe 100 % werden durch Validierung begrenzt.</t>
        </is>
      </c>
    </row>
    <row r="7" ht="42" customHeight="1">
      <c r="A7" s="36" t="inlineStr">
        <is>
          <t>Preislogik</t>
        </is>
      </c>
      <c r="B7" s="31" t="inlineStr">
        <is>
          <t>Der empfohlene Netto-Preis ergibt sich aus Wareneinsatz je Portion geteilt durch die Ziel-Wareneinsatzquote.</t>
        </is>
      </c>
    </row>
    <row r="8" ht="42" customHeight="1">
      <c r="A8" s="35" t="inlineStr">
        <is>
          <t>Gemeinkosten</t>
        </is>
      </c>
      <c r="B8" s="17" t="inlineStr">
        <is>
          <t>Der veränderbare Zuschlag dient nur als interne Kalkulationsannahme und ist kein garantierter Satz.</t>
        </is>
      </c>
    </row>
    <row r="9" ht="42" customHeight="1">
      <c r="A9" s="36" t="inlineStr">
        <is>
          <t>Beispiele</t>
        </is>
      </c>
      <c r="B9" s="31" t="inlineStr">
        <is>
          <t>Alle Speisen, Zutaten und Vorgänge sind eindeutig fiktiv. Prüffälle zeigen eine niedrige Preisvorgabe und erhöhten Schwund.</t>
        </is>
      </c>
    </row>
    <row r="10" ht="42" customHeight="1">
      <c r="A10" s="35" t="inlineStr">
        <is>
          <t>Abgrenzung</t>
        </is>
      </c>
      <c r="B10" s="17" t="inlineStr">
        <is>
          <t>Die Datei bietet keine ERP-Synchronisierung, Steuer- oder Rechtsberatung, Zertifizierung oder amtliche Bestätigung.</t>
        </is>
      </c>
    </row>
    <row r="11"/>
    <row r="12"/>
    <row r="13" ht="32" customHeight="1">
      <c r="A13" s="4" t="inlineStr">
        <is>
          <t>Formelprüfung</t>
        </is>
      </c>
      <c r="B13" s="4" t="inlineStr">
        <is>
          <t>Vorbereitete Zeilen</t>
        </is>
      </c>
      <c r="C13" s="4" t="inlineStr">
        <is>
          <t>Quellspalten und Verhalten</t>
        </is>
      </c>
    </row>
    <row r="14" ht="58" customHeight="1">
      <c r="A14" s="35" t="inlineStr">
        <is>
          <t>Wareneinsatz Rezept</t>
        </is>
      </c>
      <c r="B14" s="17" t="inlineStr">
        <is>
          <t>Speisen H4, H53 und H103</t>
        </is>
      </c>
      <c r="C14" s="17" t="inlineStr">
        <is>
          <t>SUMIF gleicht Speisen-ID aus Speisen A mit Rezepturen A ab und summiert Rezepturen J. Bei leerer ID bleibt die Zelle leer; Fehler werden mit IFERROR abgefangen.</t>
        </is>
      </c>
    </row>
    <row r="15" ht="58" customHeight="1">
      <c r="A15" s="36" t="inlineStr">
        <is>
          <t>Wareneinsatz je Portion</t>
        </is>
      </c>
      <c r="B15" s="31" t="inlineStr">
        <is>
          <t>Speisen I4, I53 und I103</t>
        </is>
      </c>
      <c r="C15" s="31" t="inlineStr">
        <is>
          <t>Speisen H geteilt durch Portionen aus Speisen E. Leere Eingaben bleiben leer; Divisionen sind mit IFERROR geschützt.</t>
        </is>
      </c>
    </row>
    <row r="16" ht="58" customHeight="1">
      <c r="A16" s="35" t="inlineStr">
        <is>
          <t>Empfohlener Netto-Preis</t>
        </is>
      </c>
      <c r="B16" s="17" t="inlineStr">
        <is>
          <t>Speisen K4, K53 und K103</t>
        </is>
      </c>
      <c r="C16" s="17" t="inlineStr">
        <is>
          <t>Wareneinsatz je Portion aus Speisen I geteilt durch Zielquote aus Speisen F. Leere Werte oder Divisionen durch null ergeben eine leere Anzeige.</t>
        </is>
      </c>
    </row>
    <row r="17" ht="58" customHeight="1">
      <c r="A17" s="36" t="inlineStr">
        <is>
          <t>Preisabweichung und Quote</t>
        </is>
      </c>
      <c r="B17" s="31" t="inlineStr">
        <is>
          <t>Speisen L/M4, L/M53 und L/M103</t>
        </is>
      </c>
      <c r="C17" s="31" t="inlineStr">
        <is>
          <t>Zielpreis aus G minus Empfehlung aus K sowie Wareneinsatz aus I geteilt durch Zielpreis aus G. Leere Quellen bleiben leer.</t>
        </is>
      </c>
    </row>
    <row r="18" ht="58" customHeight="1">
      <c r="A18" s="35" t="inlineStr">
        <is>
          <t>Bruttobedarf</t>
        </is>
      </c>
      <c r="B18" s="17" t="inlineStr">
        <is>
          <t>Rezepturen I4, I53 und I103</t>
        </is>
      </c>
      <c r="C18" s="17" t="inlineStr">
        <is>
          <t>Nettomenge aus Rezepturen H geteilt durch 1 minus Schwund aus G. IFERROR verhindert Fehler bei unzulässiger Division.</t>
        </is>
      </c>
    </row>
    <row r="19" ht="58" customHeight="1">
      <c r="A19" s="36" t="inlineStr">
        <is>
          <t>Kosten Rezept</t>
        </is>
      </c>
      <c r="B19" s="31" t="inlineStr">
        <is>
          <t>Rezepturen J4, J53 und J103</t>
        </is>
      </c>
      <c r="C19" s="31" t="inlineStr">
        <is>
          <t>Bruttobedarf aus I multipliziert mit Einkaufspreis aus F und geteilt durch Einkaufsmenge aus D. Fehlende Quellen bleiben leer.</t>
        </is>
      </c>
    </row>
    <row r="20" ht="58" customHeight="1">
      <c r="A20" s="35" t="inlineStr">
        <is>
          <t>Status</t>
        </is>
      </c>
      <c r="B20" s="17" t="inlineStr">
        <is>
          <t>Speisen O und Rezepturen K, jeweils Zeilen 4, 53 und 103</t>
        </is>
      </c>
      <c r="C20" s="17" t="inlineStr">
        <is>
          <t>Prüft Pflichtangaben, Kennungen und die veränderbaren Grenzen aus Parameter. Vollständig leere vorbereitete Zeilen zeigen keinen Status.</t>
        </is>
      </c>
    </row>
  </sheetData>
  <mergeCells count="1">
    <mergeCell ref="A1:F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Fiktiver Gastronomiebetrieb</dc:creator>
  <dc:title xmlns:dc="http://purl.org/dc/elements/1.1/">Speisenkalkulation Gastronomie</dc:title>
  <dc:description xmlns:dc="http://purl.org/dc/elements/1.1/">Bearbeitbare Arbeitsmappe mit eindeutig fiktiven Beispieldaten</dc:description>
  <dc:subject xmlns:dc="http://purl.org/dc/elements/1.1/">Kalkulation einzelner Speisen mit Zutaten, Schwund und Zielpreis</dc:subject>
  <dcterms:created xmlns:dcterms="http://purl.org/dc/terms/" xmlns:xsi="http://www.w3.org/2001/XMLSchema-instance" xsi:type="dcterms:W3CDTF">2026-09-08T12:32:05Z</dcterms:created>
  <dcterms:modified xmlns:dcterms="http://purl.org/dc/terms/" xmlns:xsi="http://www.w3.org/2001/XMLSchema-instance" xsi:type="dcterms:W3CDTF">2026-09-08T12:32:05Z</dcterms:modified>
</cp:coreProperties>
</file>