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Rezeptausbeute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'Rezeptausbeute'!$A$4:$S$104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00 &quot;kg&quot;"/>
    <numFmt numFmtId="165" formatCode="#,##0.00 [$€-407]"/>
    <numFmt numFmtId="166" formatCode="#,##0.00 [$€-407]&quot;/kg&quot;"/>
    <numFmt numFmtId="167" formatCode="DD.MM.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B6573"/>
      <sz val="9"/>
    </font>
    <font>
      <name val="Calibri"/>
      <b val="1"/>
      <color rgb="00FFFFFF"/>
      <sz val="10"/>
    </font>
    <font>
      <name val="Calibri"/>
      <b val="1"/>
      <color rgb="00132238"/>
      <sz val="10"/>
    </font>
    <font>
      <name val="Calibri"/>
      <color rgb="00132238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10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0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7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0" fontId="5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166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84F2A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Gewichtete Ausbeute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'Übersicht'!G4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'Übersicht'!$D$5:$D$10</f>
            </numRef>
          </cat>
          <val>
            <numRef>
              <f>'Übersicht'!$G$5:$G$10</f>
            </numRef>
          </val>
        </ser>
        <gapWidth val="55"/>
        <axId val="10"/>
        <axId val="100"/>
      </barChart>
      <catAx>
        <axId val="10"/>
        <scaling>
          <orientation val="minMax"/>
          <max val="1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Ausbeute</a:t>
                </a:r>
              </a:p>
            </rich>
          </tx>
        </title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Kategorie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475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P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22" customWidth="1" min="2" max="2"/>
    <col width="3" customWidth="1" min="3" max="3"/>
    <col width="18" customWidth="1" min="4" max="4"/>
    <col width="15" customWidth="1" min="5" max="5"/>
    <col width="16" customWidth="1" min="6" max="6"/>
    <col width="21" customWidth="1" min="7" max="7"/>
    <col width="13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 ht="27" customHeight="1">
      <c r="A1" s="1" t="inlineStr">
        <is>
          <t>Rezeptausbeute Gastronomie – Übersicht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7" t="n"/>
    </row>
    <row r="2" ht="20" customHeight="1">
      <c r="A2" s="3" t="inlineStr">
        <is>
          <t>Kennzahlen, Zeiträume und Warnungen werden ausschließlich aus den erfassten Testlosen berechnet.</t>
        </is>
      </c>
    </row>
    <row r="3"/>
    <row r="4">
      <c r="A4" s="4" t="inlineStr">
        <is>
          <t>Kennzahl</t>
        </is>
      </c>
      <c r="B4" s="4" t="inlineStr">
        <is>
          <t>Wert</t>
        </is>
      </c>
      <c r="D4" s="5" t="inlineStr">
        <is>
          <t>Kategorie</t>
        </is>
      </c>
      <c r="E4" s="5" t="inlineStr">
        <is>
          <t>Bewertete Lose</t>
        </is>
      </c>
      <c r="F4" s="5" t="inlineStr">
        <is>
          <t>Rohmenge</t>
        </is>
      </c>
      <c r="G4" s="5" t="inlineStr">
        <is>
          <t>Gewichtete Ausbeute</t>
        </is>
      </c>
      <c r="H4" s="5" t="inlineStr">
        <is>
          <t>Unter Ziel</t>
        </is>
      </c>
    </row>
    <row r="5">
      <c r="A5" s="6" t="inlineStr">
        <is>
          <t>Erfasste Eingabezeilen</t>
        </is>
      </c>
      <c r="B5" s="7">
        <f>COUNTIF(Rezeptausbeute!$A$5:$A$104,"&lt;&gt;")</f>
        <v/>
      </c>
      <c r="D5" s="8">
        <f>Parameter!A5</f>
        <v/>
      </c>
      <c r="E5" s="7">
        <f>COUNTIFS(Rezeptausbeute!$D$5:$D$104,D5,Rezeptausbeute!$R$5:$R$104,"Im Ziel")+COUNTIFS(Rezeptausbeute!$D$5:$D$104,D5,Rezeptausbeute!$R$5:$R$104,"Unter Ziel")</f>
        <v/>
      </c>
      <c r="F5" s="9">
        <f>SUMIFS(Rezeptausbeute!$F$5:$F$104,Rezeptausbeute!$D$5:$D$104,D5,Rezeptausbeute!$R$5:$R$104,"Im Ziel")+SUMIFS(Rezeptausbeute!$F$5:$F$104,Rezeptausbeute!$D$5:$D$104,D5,Rezeptausbeute!$R$5:$R$104,"Unter Ziel")</f>
        <v/>
      </c>
      <c r="G5" s="10">
        <f>IFERROR((SUMIFS(Rezeptausbeute!$K$5:$K$104,Rezeptausbeute!$D$5:$D$104,D5,Rezeptausbeute!$R$5:$R$104,"Im Ziel")+SUMIFS(Rezeptausbeute!$K$5:$K$104,Rezeptausbeute!$D$5:$D$104,D5,Rezeptausbeute!$R$5:$R$104,"Unter Ziel"))/F5,"")</f>
        <v/>
      </c>
      <c r="H5" s="7">
        <f>COUNTIFS(Rezeptausbeute!$D$5:$D$104,D5,Rezeptausbeute!$R$5:$R$104,"Unter Ziel")</f>
        <v/>
      </c>
    </row>
    <row r="6">
      <c r="A6" s="11" t="inlineStr">
        <is>
          <t>Vollständig bewertete Lose</t>
        </is>
      </c>
      <c r="B6" s="12">
        <f>COUNTIF(Rezeptausbeute!$R$5:$R$104,"Im Ziel")+COUNTIF(Rezeptausbeute!$R$5:$R$104,"Unter Ziel")</f>
        <v/>
      </c>
      <c r="D6" s="13">
        <f>Parameter!A6</f>
        <v/>
      </c>
      <c r="E6" s="12">
        <f>COUNTIFS(Rezeptausbeute!$D$5:$D$104,D6,Rezeptausbeute!$R$5:$R$104,"Im Ziel")+COUNTIFS(Rezeptausbeute!$D$5:$D$104,D6,Rezeptausbeute!$R$5:$R$104,"Unter Ziel")</f>
        <v/>
      </c>
      <c r="F6" s="14">
        <f>SUMIFS(Rezeptausbeute!$F$5:$F$104,Rezeptausbeute!$D$5:$D$104,D6,Rezeptausbeute!$R$5:$R$104,"Im Ziel")+SUMIFS(Rezeptausbeute!$F$5:$F$104,Rezeptausbeute!$D$5:$D$104,D6,Rezeptausbeute!$R$5:$R$104,"Unter Ziel")</f>
        <v/>
      </c>
      <c r="G6" s="15">
        <f>IFERROR((SUMIFS(Rezeptausbeute!$K$5:$K$104,Rezeptausbeute!$D$5:$D$104,D6,Rezeptausbeute!$R$5:$R$104,"Im Ziel")+SUMIFS(Rezeptausbeute!$K$5:$K$104,Rezeptausbeute!$D$5:$D$104,D6,Rezeptausbeute!$R$5:$R$104,"Unter Ziel"))/F6,"")</f>
        <v/>
      </c>
      <c r="H6" s="12">
        <f>COUNTIFS(Rezeptausbeute!$D$5:$D$104,D6,Rezeptausbeute!$R$5:$R$104,"Unter Ziel")</f>
        <v/>
      </c>
    </row>
    <row r="7">
      <c r="A7" s="6" t="inlineStr">
        <is>
          <t>Rohmenge bewerteter Lose</t>
        </is>
      </c>
      <c r="B7" s="9">
        <f>SUMIFS(Rezeptausbeute!$F$5:$F$104,Rezeptausbeute!$R$5:$R$104,"Im Ziel")+SUMIFS(Rezeptausbeute!$F$5:$F$104,Rezeptausbeute!$R$5:$R$104,"Unter Ziel")</f>
        <v/>
      </c>
      <c r="D7" s="8">
        <f>Parameter!A7</f>
        <v/>
      </c>
      <c r="E7" s="7">
        <f>COUNTIFS(Rezeptausbeute!$D$5:$D$104,D7,Rezeptausbeute!$R$5:$R$104,"Im Ziel")+COUNTIFS(Rezeptausbeute!$D$5:$D$104,D7,Rezeptausbeute!$R$5:$R$104,"Unter Ziel")</f>
        <v/>
      </c>
      <c r="F7" s="9">
        <f>SUMIFS(Rezeptausbeute!$F$5:$F$104,Rezeptausbeute!$D$5:$D$104,D7,Rezeptausbeute!$R$5:$R$104,"Im Ziel")+SUMIFS(Rezeptausbeute!$F$5:$F$104,Rezeptausbeute!$D$5:$D$104,D7,Rezeptausbeute!$R$5:$R$104,"Unter Ziel")</f>
        <v/>
      </c>
      <c r="G7" s="10">
        <f>IFERROR((SUMIFS(Rezeptausbeute!$K$5:$K$104,Rezeptausbeute!$D$5:$D$104,D7,Rezeptausbeute!$R$5:$R$104,"Im Ziel")+SUMIFS(Rezeptausbeute!$K$5:$K$104,Rezeptausbeute!$D$5:$D$104,D7,Rezeptausbeute!$R$5:$R$104,"Unter Ziel"))/F7,"")</f>
        <v/>
      </c>
      <c r="H7" s="7">
        <f>COUNTIFS(Rezeptausbeute!$D$5:$D$104,D7,Rezeptausbeute!$R$5:$R$104,"Unter Ziel")</f>
        <v/>
      </c>
    </row>
    <row r="8">
      <c r="A8" s="11" t="inlineStr">
        <is>
          <t>Nutzbare Ausbeute bewerteter Lose</t>
        </is>
      </c>
      <c r="B8" s="14">
        <f>SUMIFS(Rezeptausbeute!$K$5:$K$104,Rezeptausbeute!$R$5:$R$104,"Im Ziel")+SUMIFS(Rezeptausbeute!$K$5:$K$104,Rezeptausbeute!$R$5:$R$104,"Unter Ziel")</f>
        <v/>
      </c>
      <c r="D8" s="13">
        <f>Parameter!A8</f>
        <v/>
      </c>
      <c r="E8" s="12">
        <f>COUNTIFS(Rezeptausbeute!$D$5:$D$104,D8,Rezeptausbeute!$R$5:$R$104,"Im Ziel")+COUNTIFS(Rezeptausbeute!$D$5:$D$104,D8,Rezeptausbeute!$R$5:$R$104,"Unter Ziel")</f>
        <v/>
      </c>
      <c r="F8" s="14">
        <f>SUMIFS(Rezeptausbeute!$F$5:$F$104,Rezeptausbeute!$D$5:$D$104,D8,Rezeptausbeute!$R$5:$R$104,"Im Ziel")+SUMIFS(Rezeptausbeute!$F$5:$F$104,Rezeptausbeute!$D$5:$D$104,D8,Rezeptausbeute!$R$5:$R$104,"Unter Ziel")</f>
        <v/>
      </c>
      <c r="G8" s="15">
        <f>IFERROR((SUMIFS(Rezeptausbeute!$K$5:$K$104,Rezeptausbeute!$D$5:$D$104,D8,Rezeptausbeute!$R$5:$R$104,"Im Ziel")+SUMIFS(Rezeptausbeute!$K$5:$K$104,Rezeptausbeute!$D$5:$D$104,D8,Rezeptausbeute!$R$5:$R$104,"Unter Ziel"))/F8,"")</f>
        <v/>
      </c>
      <c r="H8" s="12">
        <f>COUNTIFS(Rezeptausbeute!$D$5:$D$104,D8,Rezeptausbeute!$R$5:$R$104,"Unter Ziel")</f>
        <v/>
      </c>
    </row>
    <row r="9">
      <c r="A9" s="6" t="inlineStr">
        <is>
          <t>Gewichtete Ausbeute</t>
        </is>
      </c>
      <c r="B9" s="10">
        <f>IFERROR(B8/B7,"")</f>
        <v/>
      </c>
      <c r="D9" s="8">
        <f>Parameter!A9</f>
        <v/>
      </c>
      <c r="E9" s="7">
        <f>COUNTIFS(Rezeptausbeute!$D$5:$D$104,D9,Rezeptausbeute!$R$5:$R$104,"Im Ziel")+COUNTIFS(Rezeptausbeute!$D$5:$D$104,D9,Rezeptausbeute!$R$5:$R$104,"Unter Ziel")</f>
        <v/>
      </c>
      <c r="F9" s="9">
        <f>SUMIFS(Rezeptausbeute!$F$5:$F$104,Rezeptausbeute!$D$5:$D$104,D9,Rezeptausbeute!$R$5:$R$104,"Im Ziel")+SUMIFS(Rezeptausbeute!$F$5:$F$104,Rezeptausbeute!$D$5:$D$104,D9,Rezeptausbeute!$R$5:$R$104,"Unter Ziel")</f>
        <v/>
      </c>
      <c r="G9" s="10">
        <f>IFERROR((SUMIFS(Rezeptausbeute!$K$5:$K$104,Rezeptausbeute!$D$5:$D$104,D9,Rezeptausbeute!$R$5:$R$104,"Im Ziel")+SUMIFS(Rezeptausbeute!$K$5:$K$104,Rezeptausbeute!$D$5:$D$104,D9,Rezeptausbeute!$R$5:$R$104,"Unter Ziel"))/F9,"")</f>
        <v/>
      </c>
      <c r="H9" s="7">
        <f>COUNTIFS(Rezeptausbeute!$D$5:$D$104,D9,Rezeptausbeute!$R$5:$R$104,"Unter Ziel")</f>
        <v/>
      </c>
    </row>
    <row r="10">
      <c r="A10" s="11" t="inlineStr">
        <is>
          <t>Rohwarenkosten bewerteter Lose</t>
        </is>
      </c>
      <c r="B10" s="16">
        <f>SUMIFS(Rezeptausbeute!$O$5:$O$104,Rezeptausbeute!$R$5:$R$104,"Im Ziel")+SUMIFS(Rezeptausbeute!$O$5:$O$104,Rezeptausbeute!$R$5:$R$104,"Unter Ziel")</f>
        <v/>
      </c>
      <c r="D10" s="13">
        <f>Parameter!A10</f>
        <v/>
      </c>
      <c r="E10" s="12">
        <f>COUNTIFS(Rezeptausbeute!$D$5:$D$104,D10,Rezeptausbeute!$R$5:$R$104,"Im Ziel")+COUNTIFS(Rezeptausbeute!$D$5:$D$104,D10,Rezeptausbeute!$R$5:$R$104,"Unter Ziel")</f>
        <v/>
      </c>
      <c r="F10" s="14">
        <f>SUMIFS(Rezeptausbeute!$F$5:$F$104,Rezeptausbeute!$D$5:$D$104,D10,Rezeptausbeute!$R$5:$R$104,"Im Ziel")+SUMIFS(Rezeptausbeute!$F$5:$F$104,Rezeptausbeute!$D$5:$D$104,D10,Rezeptausbeute!$R$5:$R$104,"Unter Ziel")</f>
        <v/>
      </c>
      <c r="G10" s="15">
        <f>IFERROR((SUMIFS(Rezeptausbeute!$K$5:$K$104,Rezeptausbeute!$D$5:$D$104,D10,Rezeptausbeute!$R$5:$R$104,"Im Ziel")+SUMIFS(Rezeptausbeute!$K$5:$K$104,Rezeptausbeute!$D$5:$D$104,D10,Rezeptausbeute!$R$5:$R$104,"Unter Ziel"))/F10,"")</f>
        <v/>
      </c>
      <c r="H10" s="12">
        <f>COUNTIFS(Rezeptausbeute!$D$5:$D$104,D10,Rezeptausbeute!$R$5:$R$104,"Unter Ziel")</f>
        <v/>
      </c>
    </row>
    <row r="11">
      <c r="A11" s="6" t="inlineStr">
        <is>
          <t>Effektiver Einstandspreis gesamt</t>
        </is>
      </c>
      <c r="B11" s="17">
        <f>IFERROR(B10/B8,"")</f>
        <v/>
      </c>
    </row>
    <row r="12">
      <c r="A12" s="11" t="inlineStr">
        <is>
          <t>Lose unter Ziel</t>
        </is>
      </c>
      <c r="B12" s="12">
        <f>COUNTIF(Rezeptausbeute!$R$5:$R$104,"Unter Ziel")</f>
        <v/>
      </c>
    </row>
    <row r="13">
      <c r="A13" s="6" t="inlineStr">
        <is>
          <t>Unvollständig oder zu prüfen</t>
        </is>
      </c>
      <c r="B13" s="7">
        <f>COUNTIF(Rezeptausbeute!$R$5:$R$104,"Angaben fehlen")+COUNTIF(Rezeptausbeute!$R$5:$R$104,"Prüfen")</f>
        <v/>
      </c>
      <c r="D13" s="5" t="inlineStr">
        <is>
          <t>Bewertung</t>
        </is>
      </c>
      <c r="E13" s="5" t="inlineStr">
        <is>
          <t>Anzahl</t>
        </is>
      </c>
    </row>
    <row r="14">
      <c r="A14" s="11" t="inlineStr">
        <is>
          <t>Zeitraum von</t>
        </is>
      </c>
      <c r="B14" s="18">
        <f>IF(COUNT(Rezeptausbeute!$B$5:$B$104)=0,"",MIN(Rezeptausbeute!$B$5:$B$104))</f>
        <v/>
      </c>
      <c r="D14" s="13" t="inlineStr">
        <is>
          <t>Im Ziel</t>
        </is>
      </c>
      <c r="E14" s="12">
        <f>COUNTIF(Rezeptausbeute!$R$5:$R$104,D14)</f>
        <v/>
      </c>
    </row>
    <row r="15">
      <c r="A15" s="6" t="inlineStr">
        <is>
          <t>Zeitraum bis</t>
        </is>
      </c>
      <c r="B15" s="19">
        <f>IF(COUNT(Rezeptausbeute!$B$5:$B$104)=0,"",MAX(Rezeptausbeute!$B$5:$B$104))</f>
        <v/>
      </c>
      <c r="D15" s="8" t="inlineStr">
        <is>
          <t>Unter Ziel</t>
        </is>
      </c>
      <c r="E15" s="7">
        <f>COUNTIF(Rezeptausbeute!$R$5:$R$104,D15)</f>
        <v/>
      </c>
    </row>
    <row r="16">
      <c r="A16" s="11" t="inlineStr">
        <is>
          <t>Gesamtwarnung</t>
        </is>
      </c>
      <c r="B16" s="13">
        <f>IF(B13&gt;0,"Eingaben prüfen",IF(B12&gt;0,"Ausbeuteziele prüfen","Keine offene Warnung"))</f>
        <v/>
      </c>
      <c r="D16" s="13" t="inlineStr">
        <is>
          <t>Angaben fehlen</t>
        </is>
      </c>
      <c r="E16" s="12">
        <f>COUNTIF(Rezeptausbeute!$R$5:$R$104,D16)</f>
        <v/>
      </c>
    </row>
    <row r="17">
      <c r="D17" s="8" t="inlineStr">
        <is>
          <t>Prüfen</t>
        </is>
      </c>
      <c r="E17" s="7">
        <f>COUNTIF(Rezeptausbeute!$R$5:$R$104,D17)</f>
        <v/>
      </c>
    </row>
  </sheetData>
  <mergeCells count="1">
    <mergeCell ref="A1:P1"/>
  </mergeCells>
  <conditionalFormatting sqref="B16">
    <cfRule type="expression" priority="1" dxfId="0">
      <formula>$B$16&lt;&gt;"Keine offene Warnung"</formula>
    </cfRule>
    <cfRule type="expression" priority="2" dxfId="1">
      <formula>$B$16="Keine offene Warnung"</formula>
    </cfRule>
  </conditionalFormatting>
  <conditionalFormatting sqref="H5:H10">
    <cfRule type="expression" priority="3" dxfId="0">
      <formula>H5&gt;0</formula>
    </cfRule>
  </conditionalFormatting>
  <conditionalFormatting sqref="E15:E17">
    <cfRule type="expression" priority="4" dxfId="0">
      <formula>E15&gt;0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S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0" customWidth="1" min="3" max="3"/>
    <col width="16" customWidth="1" min="4" max="4"/>
    <col width="24" customWidth="1" min="5" max="5"/>
    <col width="16" customWidth="1" min="6" max="6"/>
    <col width="20" customWidth="1" min="7" max="7"/>
    <col width="16" customWidth="1" min="8" max="8"/>
    <col width="15" customWidth="1" min="9" max="9"/>
    <col width="23" customWidth="1" min="10" max="10"/>
    <col width="24" customWidth="1" min="11" max="11"/>
    <col width="18" customWidth="1" min="12" max="12"/>
    <col width="21" customWidth="1" min="13" max="13"/>
    <col width="23" customWidth="1" min="14" max="14"/>
    <col width="19" customWidth="1" min="15" max="15"/>
    <col width="26" customWidth="1" min="16" max="16"/>
    <col width="22" customWidth="1" min="17" max="17"/>
    <col width="18" customWidth="1" min="18" max="18"/>
    <col width="37" customWidth="1" min="19" max="19"/>
  </cols>
  <sheetData>
    <row r="1" ht="27" customHeight="1">
      <c r="A1" s="1" t="inlineStr">
        <is>
          <t>Rezeptausbeute – Erfassung und Kalkulation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6" t="n"/>
      <c r="Q1" s="36" t="n"/>
      <c r="R1" s="36" t="n"/>
      <c r="S1" s="37" t="n"/>
    </row>
    <row r="2" ht="20" customHeight="1">
      <c r="A2" s="3" t="inlineStr">
        <is>
          <t>Gelb markierte Zellen sind Eingaben. Alle Mengen beziehen sich auf Kilogramm; die Schwellenwerte sind veränderbare Annahmen.</t>
        </is>
      </c>
    </row>
    <row r="3"/>
    <row r="4" ht="43" customHeight="1">
      <c r="A4" s="4" t="inlineStr">
        <is>
          <t>Los-ID</t>
        </is>
      </c>
      <c r="B4" s="4" t="inlineStr">
        <is>
          <t>Datum</t>
        </is>
      </c>
      <c r="C4" s="4" t="inlineStr">
        <is>
          <t>Rezept / Komponente</t>
        </is>
      </c>
      <c r="D4" s="4" t="inlineStr">
        <is>
          <t>Kategorie</t>
        </is>
      </c>
      <c r="E4" s="4" t="inlineStr">
        <is>
          <t>Zuständiger Bereich</t>
        </is>
      </c>
      <c r="F4" s="4" t="inlineStr">
        <is>
          <t>Rohmenge (kg)</t>
        </is>
      </c>
      <c r="G4" s="4" t="inlineStr">
        <is>
          <t>Einkaufspreis (€/kg)</t>
        </is>
      </c>
      <c r="H4" s="4" t="inlineStr">
        <is>
          <t>Putzverlust (%)</t>
        </is>
      </c>
      <c r="I4" s="4" t="inlineStr">
        <is>
          <t>Garverlust (%)</t>
        </is>
      </c>
      <c r="J4" s="4" t="inlineStr">
        <is>
          <t>Menge nach Putzen (kg)</t>
        </is>
      </c>
      <c r="K4" s="4" t="inlineStr">
        <is>
          <t>Nutzbare Ausbeute (kg)</t>
        </is>
      </c>
      <c r="L4" s="4" t="inlineStr">
        <is>
          <t>Ist-Ausbeute (%)</t>
        </is>
      </c>
      <c r="M4" s="4" t="inlineStr">
        <is>
          <t>Mindest-Ausbeute (%)</t>
        </is>
      </c>
      <c r="N4" s="4" t="inlineStr">
        <is>
          <t>Abweichung (Prozentpunkte)</t>
        </is>
      </c>
      <c r="O4" s="4" t="inlineStr">
        <is>
          <t>Rohwarenkosten (€)</t>
        </is>
      </c>
      <c r="P4" s="4" t="inlineStr">
        <is>
          <t>Effektiver Einstandspreis (€/kg)</t>
        </is>
      </c>
      <c r="Q4" s="4" t="inlineStr">
        <is>
          <t>Verlustaufschlag (€/kg)</t>
        </is>
      </c>
      <c r="R4" s="4" t="inlineStr">
        <is>
          <t>Bewertung</t>
        </is>
      </c>
      <c r="S4" s="4" t="inlineStr">
        <is>
          <t>Bemerkung</t>
        </is>
      </c>
    </row>
    <row r="5" ht="23" customHeight="1">
      <c r="A5" s="20" t="inlineStr">
        <is>
          <t>FIK-2026-001</t>
        </is>
      </c>
      <c r="B5" s="21" t="n">
        <v>46210</v>
      </c>
      <c r="C5" s="20" t="inlineStr">
        <is>
          <t>Testrezept Gemüseglanz</t>
        </is>
      </c>
      <c r="D5" s="20" t="inlineStr">
        <is>
          <t>Gemüse</t>
        </is>
      </c>
      <c r="E5" s="20" t="inlineStr">
        <is>
          <t>Fiktivküche Nord</t>
        </is>
      </c>
      <c r="F5" s="22" t="n">
        <v>10</v>
      </c>
      <c r="G5" s="23" t="n">
        <v>3.2</v>
      </c>
      <c r="H5" s="24" t="n">
        <v>0.12</v>
      </c>
      <c r="I5" s="24" t="n">
        <v>0.08</v>
      </c>
      <c r="J5" s="9">
        <f>IF(OR(F5="",H5=""),"",MAX(0,F5*(1-H5)))</f>
        <v/>
      </c>
      <c r="K5" s="9">
        <f>IF(OR(J5="",I5=""),"",MAX(0,J5*(1-I5)))</f>
        <v/>
      </c>
      <c r="L5" s="10">
        <f>IFERROR(IF(OR(F5="",K5=""),"",K5/F5),"")</f>
        <v/>
      </c>
      <c r="M5" s="10">
        <f>IF(D5="","",IFERROR(VLOOKUP(D5,Parameter!$A$5:$B$10,2,FALSE),""))</f>
        <v/>
      </c>
      <c r="N5" s="10">
        <f>IF(OR(L5="",M5=""),"",L5-M5)</f>
        <v/>
      </c>
      <c r="O5" s="25">
        <f>IF(OR(F5="",G5=""),"",F5*G5)</f>
        <v/>
      </c>
      <c r="P5" s="17">
        <f>IFERROR(IF(OR(O5="",K5=""),"",O5/K5),"")</f>
        <v/>
      </c>
      <c r="Q5" s="17">
        <f>IF(OR(P5="",G5=""),"",P5-G5)</f>
        <v/>
      </c>
      <c r="R5" s="26">
        <f>IF(COUNTA(A5:I5,S5)=0,"",IF(OR(A5="",B5="",C5="",D5="",E5="",F5="",G5="",H5="",I5=""),"Angaben fehlen",IF(OR(F5&lt;=0,G5&lt;0,H5&lt;0,H5&gt;=1,I5&lt;0,I5&gt;=1,K5&lt;=0,M5=""),"Prüfen",IF(N5&lt;0,"Unter Ziel","Im Ziel"))))</f>
        <v/>
      </c>
      <c r="S5" s="27" t="inlineStr">
        <is>
          <t>Vollständiges Schulungsbeispiel</t>
        </is>
      </c>
    </row>
    <row r="6" ht="23" customHeight="1">
      <c r="A6" s="20" t="inlineStr">
        <is>
          <t>FIK-2026-002</t>
        </is>
      </c>
      <c r="B6" s="21" t="n">
        <v>46217</v>
      </c>
      <c r="C6" s="20" t="inlineStr">
        <is>
          <t>Testrezept Kupfer-Ragout</t>
        </is>
      </c>
      <c r="D6" s="20" t="inlineStr">
        <is>
          <t>Fleisch</t>
        </is>
      </c>
      <c r="E6" s="20" t="inlineStr">
        <is>
          <t>Fiktivküche Süd</t>
        </is>
      </c>
      <c r="F6" s="22" t="n">
        <v>12</v>
      </c>
      <c r="G6" s="23" t="n">
        <v>9.800000000000001</v>
      </c>
      <c r="H6" s="24" t="n">
        <v>0.18</v>
      </c>
      <c r="I6" s="24" t="n">
        <v>0.22</v>
      </c>
      <c r="J6" s="14">
        <f>IF(OR(F6="",H6=""),"",MAX(0,F6*(1-H6)))</f>
        <v/>
      </c>
      <c r="K6" s="14">
        <f>IF(OR(J6="",I6=""),"",MAX(0,J6*(1-I6)))</f>
        <v/>
      </c>
      <c r="L6" s="15">
        <f>IFERROR(IF(OR(F6="",K6=""),"",K6/F6),"")</f>
        <v/>
      </c>
      <c r="M6" s="15">
        <f>IF(D6="","",IFERROR(VLOOKUP(D6,Parameter!$A$5:$B$10,2,FALSE),""))</f>
        <v/>
      </c>
      <c r="N6" s="15">
        <f>IF(OR(L6="",M6=""),"",L6-M6)</f>
        <v/>
      </c>
      <c r="O6" s="16">
        <f>IF(OR(F6="",G6=""),"",F6*G6)</f>
        <v/>
      </c>
      <c r="P6" s="28">
        <f>IFERROR(IF(OR(O6="",K6=""),"",O6/K6),"")</f>
        <v/>
      </c>
      <c r="Q6" s="28">
        <f>IF(OR(P6="",G6=""),"",P6-G6)</f>
        <v/>
      </c>
      <c r="R6" s="29">
        <f>IF(COUNTA(A6:I6,S6)=0,"",IF(OR(A6="",B6="",C6="",D6="",E6="",F6="",G6="",H6="",I6=""),"Angaben fehlen",IF(OR(F6&lt;=0,G6&lt;0,H6&lt;0,H6&gt;=1,I6&lt;0,I6&gt;=1,K6&lt;=0,M6=""),"Prüfen",IF(N6&lt;0,"Unter Ziel","Im Ziel"))))</f>
        <v/>
      </c>
      <c r="S6" s="27" t="inlineStr">
        <is>
          <t>Beispiel mit Zielunterschreitung</t>
        </is>
      </c>
    </row>
    <row r="7" ht="23" customHeight="1">
      <c r="A7" s="20" t="inlineStr">
        <is>
          <t>FIK-2026-003</t>
        </is>
      </c>
      <c r="B7" s="21" t="n">
        <v>46224</v>
      </c>
      <c r="C7" s="20" t="inlineStr">
        <is>
          <t>Testrezept Wellenfisch</t>
        </is>
      </c>
      <c r="D7" s="20" t="inlineStr">
        <is>
          <t>Fisch</t>
        </is>
      </c>
      <c r="E7" s="20" t="inlineStr">
        <is>
          <t>Fiktivküche Bankett</t>
        </is>
      </c>
      <c r="F7" s="22" t="n">
        <v>8</v>
      </c>
      <c r="G7" s="23" t="n">
        <v>14.5</v>
      </c>
      <c r="H7" s="24" t="n">
        <v>0.25</v>
      </c>
      <c r="I7" s="24" t="n">
        <v>0.18</v>
      </c>
      <c r="J7" s="9">
        <f>IF(OR(F7="",H7=""),"",MAX(0,F7*(1-H7)))</f>
        <v/>
      </c>
      <c r="K7" s="9">
        <f>IF(OR(J7="",I7=""),"",MAX(0,J7*(1-I7)))</f>
        <v/>
      </c>
      <c r="L7" s="10">
        <f>IFERROR(IF(OR(F7="",K7=""),"",K7/F7),"")</f>
        <v/>
      </c>
      <c r="M7" s="10">
        <f>IF(D7="","",IFERROR(VLOOKUP(D7,Parameter!$A$5:$B$10,2,FALSE),""))</f>
        <v/>
      </c>
      <c r="N7" s="10">
        <f>IF(OR(L7="",M7=""),"",L7-M7)</f>
        <v/>
      </c>
      <c r="O7" s="25">
        <f>IF(OR(F7="",G7=""),"",F7*G7)</f>
        <v/>
      </c>
      <c r="P7" s="17">
        <f>IFERROR(IF(OR(O7="",K7=""),"",O7/K7),"")</f>
        <v/>
      </c>
      <c r="Q7" s="17">
        <f>IF(OR(P7="",G7=""),"",P7-G7)</f>
        <v/>
      </c>
      <c r="R7" s="26">
        <f>IF(COUNTA(A7:I7,S7)=0,"",IF(OR(A7="",B7="",C7="",D7="",E7="",F7="",G7="",H7="",I7=""),"Angaben fehlen",IF(OR(F7&lt;=0,G7&lt;0,H7&lt;0,H7&gt;=1,I7&lt;0,I7&gt;=1,K7&lt;=0,M7=""),"Prüfen",IF(N7&lt;0,"Unter Ziel","Im Ziel"))))</f>
        <v/>
      </c>
      <c r="S7" s="27" t="inlineStr">
        <is>
          <t>Beispiel nahe der Mindest-Ausbeute</t>
        </is>
      </c>
    </row>
    <row r="8" ht="23" customHeight="1">
      <c r="A8" s="20" t="inlineStr">
        <is>
          <t>FIK-2026-004</t>
        </is>
      </c>
      <c r="B8" s="21" t="n">
        <v>46231</v>
      </c>
      <c r="C8" s="20" t="inlineStr">
        <is>
          <t>Testrezept Federpfanne</t>
        </is>
      </c>
      <c r="D8" s="20" t="inlineStr">
        <is>
          <t>Geflügel</t>
        </is>
      </c>
      <c r="E8" s="20" t="inlineStr">
        <is>
          <t>Fiktivküche Nord</t>
        </is>
      </c>
      <c r="F8" s="22" t="n">
        <v>15</v>
      </c>
      <c r="G8" s="23" t="n">
        <v>7.6</v>
      </c>
      <c r="H8" s="24" t="n">
        <v>0.12</v>
      </c>
      <c r="I8" s="24" t="n">
        <v>0.2</v>
      </c>
      <c r="J8" s="14">
        <f>IF(OR(F8="",H8=""),"",MAX(0,F8*(1-H8)))</f>
        <v/>
      </c>
      <c r="K8" s="14">
        <f>IF(OR(J8="",I8=""),"",MAX(0,J8*(1-I8)))</f>
        <v/>
      </c>
      <c r="L8" s="15">
        <f>IFERROR(IF(OR(F8="",K8=""),"",K8/F8),"")</f>
        <v/>
      </c>
      <c r="M8" s="15">
        <f>IF(D8="","",IFERROR(VLOOKUP(D8,Parameter!$A$5:$B$10,2,FALSE),""))</f>
        <v/>
      </c>
      <c r="N8" s="15">
        <f>IF(OR(L8="",M8=""),"",L8-M8)</f>
        <v/>
      </c>
      <c r="O8" s="16">
        <f>IF(OR(F8="",G8=""),"",F8*G8)</f>
        <v/>
      </c>
      <c r="P8" s="28">
        <f>IFERROR(IF(OR(O8="",K8=""),"",O8/K8),"")</f>
        <v/>
      </c>
      <c r="Q8" s="28">
        <f>IF(OR(P8="",G8=""),"",P8-G8)</f>
        <v/>
      </c>
      <c r="R8" s="29">
        <f>IF(COUNTA(A8:I8,S8)=0,"",IF(OR(A8="",B8="",C8="",D8="",E8="",F8="",G8="",H8="",I8=""),"Angaben fehlen",IF(OR(F8&lt;=0,G8&lt;0,H8&lt;0,H8&gt;=1,I8&lt;0,I8&gt;=1,K8&lt;=0,M8=""),"Prüfen",IF(N8&lt;0,"Unter Ziel","Im Ziel"))))</f>
        <v/>
      </c>
      <c r="S8" s="27" t="inlineStr">
        <is>
          <t>Vollständiges Schulungsbeispiel</t>
        </is>
      </c>
    </row>
    <row r="9" ht="23" customHeight="1">
      <c r="A9" s="20" t="inlineStr">
        <is>
          <t>FIK-2026-005</t>
        </is>
      </c>
      <c r="B9" s="21" t="n">
        <v>46238</v>
      </c>
      <c r="C9" s="20" t="inlineStr">
        <is>
          <t>Testrezept Kornbeilage</t>
        </is>
      </c>
      <c r="D9" s="20" t="inlineStr">
        <is>
          <t>Beilage</t>
        </is>
      </c>
      <c r="E9" s="20" t="inlineStr">
        <is>
          <t>Fiktivküche Produktion</t>
        </is>
      </c>
      <c r="F9" s="22" t="n">
        <v>20</v>
      </c>
      <c r="G9" s="23" t="n">
        <v>2.1</v>
      </c>
      <c r="H9" s="24" t="n">
        <v>0.05</v>
      </c>
      <c r="I9" s="24" t="n">
        <v>0.12</v>
      </c>
      <c r="J9" s="9">
        <f>IF(OR(F9="",H9=""),"",MAX(0,F9*(1-H9)))</f>
        <v/>
      </c>
      <c r="K9" s="9">
        <f>IF(OR(J9="",I9=""),"",MAX(0,J9*(1-I9)))</f>
        <v/>
      </c>
      <c r="L9" s="10">
        <f>IFERROR(IF(OR(F9="",K9=""),"",K9/F9),"")</f>
        <v/>
      </c>
      <c r="M9" s="10">
        <f>IF(D9="","",IFERROR(VLOOKUP(D9,Parameter!$A$5:$B$10,2,FALSE),""))</f>
        <v/>
      </c>
      <c r="N9" s="10">
        <f>IF(OR(L9="",M9=""),"",L9-M9)</f>
        <v/>
      </c>
      <c r="O9" s="25">
        <f>IF(OR(F9="",G9=""),"",F9*G9)</f>
        <v/>
      </c>
      <c r="P9" s="17">
        <f>IFERROR(IF(OR(O9="",K9=""),"",O9/K9),"")</f>
        <v/>
      </c>
      <c r="Q9" s="17">
        <f>IF(OR(P9="",G9=""),"",P9-G9)</f>
        <v/>
      </c>
      <c r="R9" s="26">
        <f>IF(COUNTA(A9:I9,S9)=0,"",IF(OR(A9="",B9="",C9="",D9="",E9="",F9="",G9="",H9="",I9=""),"Angaben fehlen",IF(OR(F9&lt;=0,G9&lt;0,H9&lt;0,H9&gt;=1,I9&lt;0,I9&gt;=1,K9&lt;=0,M9=""),"Prüfen",IF(N9&lt;0,"Unter Ziel","Im Ziel"))))</f>
        <v/>
      </c>
      <c r="S9" s="27" t="inlineStr">
        <is>
          <t>Vollständiges Schulungsbeispiel</t>
        </is>
      </c>
    </row>
    <row r="10" ht="23" customHeight="1">
      <c r="A10" s="20" t="inlineStr">
        <is>
          <t>FIK-2026-006</t>
        </is>
      </c>
      <c r="B10" s="21" t="n">
        <v>46245</v>
      </c>
      <c r="C10" s="20" t="inlineStr">
        <is>
          <t>Testrezept Grundsauce</t>
        </is>
      </c>
      <c r="D10" s="20" t="inlineStr">
        <is>
          <t>Sauce/Basis</t>
        </is>
      </c>
      <c r="E10" s="20" t="inlineStr">
        <is>
          <t>Fiktivküche Bankett</t>
        </is>
      </c>
      <c r="F10" s="22" t="n">
        <v>18</v>
      </c>
      <c r="G10" s="23" t="n">
        <v>2.9</v>
      </c>
      <c r="H10" s="24" t="n">
        <v>0.02</v>
      </c>
      <c r="I10" s="24" t="n">
        <v>0.05</v>
      </c>
      <c r="J10" s="14">
        <f>IF(OR(F10="",H10=""),"",MAX(0,F10*(1-H10)))</f>
        <v/>
      </c>
      <c r="K10" s="14">
        <f>IF(OR(J10="",I10=""),"",MAX(0,J10*(1-I10)))</f>
        <v/>
      </c>
      <c r="L10" s="15">
        <f>IFERROR(IF(OR(F10="",K10=""),"",K10/F10),"")</f>
        <v/>
      </c>
      <c r="M10" s="15">
        <f>IF(D10="","",IFERROR(VLOOKUP(D10,Parameter!$A$5:$B$10,2,FALSE),""))</f>
        <v/>
      </c>
      <c r="N10" s="15">
        <f>IF(OR(L10="",M10=""),"",L10-M10)</f>
        <v/>
      </c>
      <c r="O10" s="16">
        <f>IF(OR(F10="",G10=""),"",F10*G10)</f>
        <v/>
      </c>
      <c r="P10" s="28">
        <f>IFERROR(IF(OR(O10="",K10=""),"",O10/K10),"")</f>
        <v/>
      </c>
      <c r="Q10" s="28">
        <f>IF(OR(P10="",G10=""),"",P10-G10)</f>
        <v/>
      </c>
      <c r="R10" s="29">
        <f>IF(COUNTA(A10:I10,S10)=0,"",IF(OR(A10="",B10="",C10="",D10="",E10="",F10="",G10="",H10="",I10=""),"Angaben fehlen",IF(OR(F10&lt;=0,G10&lt;0,H10&lt;0,H10&gt;=1,I10&lt;0,I10&gt;=1,K10&lt;=0,M10=""),"Prüfen",IF(N10&lt;0,"Unter Ziel","Im Ziel"))))</f>
        <v/>
      </c>
      <c r="S10" s="27" t="inlineStr">
        <is>
          <t>Vollständiges Schulungsbeispiel</t>
        </is>
      </c>
    </row>
    <row r="11" ht="23" customHeight="1">
      <c r="A11" s="20" t="inlineStr">
        <is>
          <t>FIK-2026-007</t>
        </is>
      </c>
      <c r="B11" s="21" t="n">
        <v>46252</v>
      </c>
      <c r="C11" s="20" t="inlineStr">
        <is>
          <t>Testrezept Wurzelmix</t>
        </is>
      </c>
      <c r="D11" s="20" t="inlineStr">
        <is>
          <t>Gemüse</t>
        </is>
      </c>
      <c r="E11" s="20" t="inlineStr">
        <is>
          <t>Fiktivküche Süd</t>
        </is>
      </c>
      <c r="F11" s="22" t="n">
        <v>11</v>
      </c>
      <c r="G11" s="23" t="n">
        <v>3.8</v>
      </c>
      <c r="H11" s="24" t="n">
        <v>0.2</v>
      </c>
      <c r="I11" s="24" t="n">
        <v>0.1</v>
      </c>
      <c r="J11" s="9">
        <f>IF(OR(F11="",H11=""),"",MAX(0,F11*(1-H11)))</f>
        <v/>
      </c>
      <c r="K11" s="9">
        <f>IF(OR(J11="",I11=""),"",MAX(0,J11*(1-I11)))</f>
        <v/>
      </c>
      <c r="L11" s="10">
        <f>IFERROR(IF(OR(F11="",K11=""),"",K11/F11),"")</f>
        <v/>
      </c>
      <c r="M11" s="10">
        <f>IF(D11="","",IFERROR(VLOOKUP(D11,Parameter!$A$5:$B$10,2,FALSE),""))</f>
        <v/>
      </c>
      <c r="N11" s="10">
        <f>IF(OR(L11="",M11=""),"",L11-M11)</f>
        <v/>
      </c>
      <c r="O11" s="25">
        <f>IF(OR(F11="",G11=""),"",F11*G11)</f>
        <v/>
      </c>
      <c r="P11" s="17">
        <f>IFERROR(IF(OR(O11="",K11=""),"",O11/K11),"")</f>
        <v/>
      </c>
      <c r="Q11" s="17">
        <f>IF(OR(P11="",G11=""),"",P11-G11)</f>
        <v/>
      </c>
      <c r="R11" s="26">
        <f>IF(COUNTA(A11:I11,S11)=0,"",IF(OR(A11="",B11="",C11="",D11="",E11="",F11="",G11="",H11="",I11=""),"Angaben fehlen",IF(OR(F11&lt;=0,G11&lt;0,H11&lt;0,H11&gt;=1,I11&lt;0,I11&gt;=1,K11&lt;=0,M11=""),"Prüfen",IF(N11&lt;0,"Unter Ziel","Im Ziel"))))</f>
        <v/>
      </c>
      <c r="S11" s="27" t="inlineStr">
        <is>
          <t>Beispiel mit Zielunterschreitung</t>
        </is>
      </c>
    </row>
    <row r="12" ht="23" customHeight="1">
      <c r="A12" s="20" t="inlineStr">
        <is>
          <t>FIK-2026-008</t>
        </is>
      </c>
      <c r="B12" s="21" t="n">
        <v>46259</v>
      </c>
      <c r="C12" s="20" t="inlineStr">
        <is>
          <t>Testrezept Schmorwürfel</t>
        </is>
      </c>
      <c r="D12" s="20" t="inlineStr">
        <is>
          <t>Fleisch</t>
        </is>
      </c>
      <c r="E12" s="20" t="inlineStr">
        <is>
          <t>Fiktivküche Produktion</t>
        </is>
      </c>
      <c r="F12" s="22" t="n">
        <v>9</v>
      </c>
      <c r="G12" s="23" t="n">
        <v>11.2</v>
      </c>
      <c r="H12" s="24" t="n">
        <v>0.12</v>
      </c>
      <c r="I12" s="24" t="n">
        <v>0.18</v>
      </c>
      <c r="J12" s="14">
        <f>IF(OR(F12="",H12=""),"",MAX(0,F12*(1-H12)))</f>
        <v/>
      </c>
      <c r="K12" s="14">
        <f>IF(OR(J12="",I12=""),"",MAX(0,J12*(1-I12)))</f>
        <v/>
      </c>
      <c r="L12" s="15">
        <f>IFERROR(IF(OR(F12="",K12=""),"",K12/F12),"")</f>
        <v/>
      </c>
      <c r="M12" s="15">
        <f>IF(D12="","",IFERROR(VLOOKUP(D12,Parameter!$A$5:$B$10,2,FALSE),""))</f>
        <v/>
      </c>
      <c r="N12" s="15">
        <f>IF(OR(L12="",M12=""),"",L12-M12)</f>
        <v/>
      </c>
      <c r="O12" s="16">
        <f>IF(OR(F12="",G12=""),"",F12*G12)</f>
        <v/>
      </c>
      <c r="P12" s="28">
        <f>IFERROR(IF(OR(O12="",K12=""),"",O12/K12),"")</f>
        <v/>
      </c>
      <c r="Q12" s="28">
        <f>IF(OR(P12="",G12=""),"",P12-G12)</f>
        <v/>
      </c>
      <c r="R12" s="29">
        <f>IF(COUNTA(A12:I12,S12)=0,"",IF(OR(A12="",B12="",C12="",D12="",E12="",F12="",G12="",H12="",I12=""),"Angaben fehlen",IF(OR(F12&lt;=0,G12&lt;0,H12&lt;0,H12&gt;=1,I12&lt;0,I12&gt;=1,K12&lt;=0,M12=""),"Prüfen",IF(N12&lt;0,"Unter Ziel","Im Ziel"))))</f>
        <v/>
      </c>
      <c r="S12" s="27" t="inlineStr">
        <is>
          <t>Vollständiges Schulungsbeispiel</t>
        </is>
      </c>
    </row>
    <row r="13" ht="23" customHeight="1">
      <c r="A13" s="20" t="inlineStr">
        <is>
          <t>FIK-2026-009</t>
        </is>
      </c>
      <c r="B13" s="21" t="n">
        <v>46266</v>
      </c>
      <c r="C13" s="20" t="inlineStr">
        <is>
          <t>Testrezept Küstenprobe</t>
        </is>
      </c>
      <c r="D13" s="20" t="inlineStr">
        <is>
          <t>Fisch</t>
        </is>
      </c>
      <c r="E13" s="20" t="inlineStr">
        <is>
          <t>Fiktivküche Nord</t>
        </is>
      </c>
      <c r="F13" s="22" t="n">
        <v>6</v>
      </c>
      <c r="G13" s="23" t="n">
        <v>16.4</v>
      </c>
      <c r="H13" s="24" t="n">
        <v>0.18</v>
      </c>
      <c r="I13" s="24" t="n">
        <v>0.15</v>
      </c>
      <c r="J13" s="9">
        <f>IF(OR(F13="",H13=""),"",MAX(0,F13*(1-H13)))</f>
        <v/>
      </c>
      <c r="K13" s="9">
        <f>IF(OR(J13="",I13=""),"",MAX(0,J13*(1-I13)))</f>
        <v/>
      </c>
      <c r="L13" s="10">
        <f>IFERROR(IF(OR(F13="",K13=""),"",K13/F13),"")</f>
        <v/>
      </c>
      <c r="M13" s="10">
        <f>IF(D13="","",IFERROR(VLOOKUP(D13,Parameter!$A$5:$B$10,2,FALSE),""))</f>
        <v/>
      </c>
      <c r="N13" s="10">
        <f>IF(OR(L13="",M13=""),"",L13-M13)</f>
        <v/>
      </c>
      <c r="O13" s="25">
        <f>IF(OR(F13="",G13=""),"",F13*G13)</f>
        <v/>
      </c>
      <c r="P13" s="17">
        <f>IFERROR(IF(OR(O13="",K13=""),"",O13/K13),"")</f>
        <v/>
      </c>
      <c r="Q13" s="17">
        <f>IF(OR(P13="",G13=""),"",P13-G13)</f>
        <v/>
      </c>
      <c r="R13" s="26">
        <f>IF(COUNTA(A13:I13,S13)=0,"",IF(OR(A13="",B13="",C13="",D13="",E13="",F13="",G13="",H13="",I13=""),"Angaben fehlen",IF(OR(F13&lt;=0,G13&lt;0,H13&lt;0,H13&gt;=1,I13&lt;0,I13&gt;=1,K13&lt;=0,M13=""),"Prüfen",IF(N13&lt;0,"Unter Ziel","Im Ziel"))))</f>
        <v/>
      </c>
      <c r="S13" s="27" t="inlineStr">
        <is>
          <t>Vollständiges Schulungsbeispiel</t>
        </is>
      </c>
    </row>
    <row r="14" ht="23" customHeight="1">
      <c r="A14" s="20" t="inlineStr">
        <is>
          <t>FIK-2026-010</t>
        </is>
      </c>
      <c r="B14" s="21" t="n">
        <v>46273</v>
      </c>
      <c r="C14" s="20" t="inlineStr">
        <is>
          <t>Testrezept Ofengeflügel</t>
        </is>
      </c>
      <c r="D14" s="20" t="inlineStr">
        <is>
          <t>Geflügel</t>
        </is>
      </c>
      <c r="E14" s="20" t="inlineStr">
        <is>
          <t>Fiktivküche Süd</t>
        </is>
      </c>
      <c r="F14" s="22" t="n">
        <v>13</v>
      </c>
      <c r="G14" s="23" t="n">
        <v>8.1</v>
      </c>
      <c r="H14" s="24" t="n">
        <v>0.1</v>
      </c>
      <c r="I14" s="24" t="n"/>
      <c r="J14" s="14">
        <f>IF(OR(F14="",H14=""),"",MAX(0,F14*(1-H14)))</f>
        <v/>
      </c>
      <c r="K14" s="14">
        <f>IF(OR(J14="",I14=""),"",MAX(0,J14*(1-I14)))</f>
        <v/>
      </c>
      <c r="L14" s="15">
        <f>IFERROR(IF(OR(F14="",K14=""),"",K14/F14),"")</f>
        <v/>
      </c>
      <c r="M14" s="15">
        <f>IF(D14="","",IFERROR(VLOOKUP(D14,Parameter!$A$5:$B$10,2,FALSE),""))</f>
        <v/>
      </c>
      <c r="N14" s="15">
        <f>IF(OR(L14="",M14=""),"",L14-M14)</f>
        <v/>
      </c>
      <c r="O14" s="16">
        <f>IF(OR(F14="",G14=""),"",F14*G14)</f>
        <v/>
      </c>
      <c r="P14" s="28">
        <f>IFERROR(IF(OR(O14="",K14=""),"",O14/K14),"")</f>
        <v/>
      </c>
      <c r="Q14" s="28">
        <f>IF(OR(P14="",G14=""),"",P14-G14)</f>
        <v/>
      </c>
      <c r="R14" s="29">
        <f>IF(COUNTA(A14:I14,S14)=0,"",IF(OR(A14="",B14="",C14="",D14="",E14="",F14="",G14="",H14="",I14=""),"Angaben fehlen",IF(OR(F14&lt;=0,G14&lt;0,H14&lt;0,H14&gt;=1,I14&lt;0,I14&gt;=1,K14&lt;=0,M14=""),"Prüfen",IF(N14&lt;0,"Unter Ziel","Im Ziel"))))</f>
        <v/>
      </c>
      <c r="S14" s="27" t="inlineStr">
        <is>
          <t>Garverlust für die Übung noch offen</t>
        </is>
      </c>
    </row>
    <row r="15" ht="23" customHeight="1">
      <c r="A15" s="20" t="n"/>
      <c r="B15" s="21" t="n"/>
      <c r="C15" s="20" t="n"/>
      <c r="D15" s="20" t="n"/>
      <c r="E15" s="20" t="n"/>
      <c r="F15" s="22" t="n"/>
      <c r="G15" s="23" t="n"/>
      <c r="H15" s="24" t="n"/>
      <c r="I15" s="24" t="n"/>
      <c r="J15" s="9">
        <f>IF(OR(F15="",H15=""),"",MAX(0,F15*(1-H15)))</f>
        <v/>
      </c>
      <c r="K15" s="9">
        <f>IF(OR(J15="",I15=""),"",MAX(0,J15*(1-I15)))</f>
        <v/>
      </c>
      <c r="L15" s="10">
        <f>IFERROR(IF(OR(F15="",K15=""),"",K15/F15),"")</f>
        <v/>
      </c>
      <c r="M15" s="10">
        <f>IF(D15="","",IFERROR(VLOOKUP(D15,Parameter!$A$5:$B$10,2,FALSE),""))</f>
        <v/>
      </c>
      <c r="N15" s="10">
        <f>IF(OR(L15="",M15=""),"",L15-M15)</f>
        <v/>
      </c>
      <c r="O15" s="25">
        <f>IF(OR(F15="",G15=""),"",F15*G15)</f>
        <v/>
      </c>
      <c r="P15" s="17">
        <f>IFERROR(IF(OR(O15="",K15=""),"",O15/K15),"")</f>
        <v/>
      </c>
      <c r="Q15" s="17">
        <f>IF(OR(P15="",G15=""),"",P15-G15)</f>
        <v/>
      </c>
      <c r="R15" s="26">
        <f>IF(COUNTA(A15:I15,S15)=0,"",IF(OR(A15="",B15="",C15="",D15="",E15="",F15="",G15="",H15="",I15=""),"Angaben fehlen",IF(OR(F15&lt;=0,G15&lt;0,H15&lt;0,H15&gt;=1,I15&lt;0,I15&gt;=1,K15&lt;=0,M15=""),"Prüfen",IF(N15&lt;0,"Unter Ziel","Im Ziel"))))</f>
        <v/>
      </c>
      <c r="S15" s="27" t="n"/>
    </row>
    <row r="16" ht="23" customHeight="1">
      <c r="A16" s="20" t="n"/>
      <c r="B16" s="21" t="n"/>
      <c r="C16" s="20" t="n"/>
      <c r="D16" s="20" t="n"/>
      <c r="E16" s="20" t="n"/>
      <c r="F16" s="22" t="n"/>
      <c r="G16" s="23" t="n"/>
      <c r="H16" s="24" t="n"/>
      <c r="I16" s="24" t="n"/>
      <c r="J16" s="14">
        <f>IF(OR(F16="",H16=""),"",MAX(0,F16*(1-H16)))</f>
        <v/>
      </c>
      <c r="K16" s="14">
        <f>IF(OR(J16="",I16=""),"",MAX(0,J16*(1-I16)))</f>
        <v/>
      </c>
      <c r="L16" s="15">
        <f>IFERROR(IF(OR(F16="",K16=""),"",K16/F16),"")</f>
        <v/>
      </c>
      <c r="M16" s="15">
        <f>IF(D16="","",IFERROR(VLOOKUP(D16,Parameter!$A$5:$B$10,2,FALSE),""))</f>
        <v/>
      </c>
      <c r="N16" s="15">
        <f>IF(OR(L16="",M16=""),"",L16-M16)</f>
        <v/>
      </c>
      <c r="O16" s="16">
        <f>IF(OR(F16="",G16=""),"",F16*G16)</f>
        <v/>
      </c>
      <c r="P16" s="28">
        <f>IFERROR(IF(OR(O16="",K16=""),"",O16/K16),"")</f>
        <v/>
      </c>
      <c r="Q16" s="28">
        <f>IF(OR(P16="",G16=""),"",P16-G16)</f>
        <v/>
      </c>
      <c r="R16" s="29">
        <f>IF(COUNTA(A16:I16,S16)=0,"",IF(OR(A16="",B16="",C16="",D16="",E16="",F16="",G16="",H16="",I16=""),"Angaben fehlen",IF(OR(F16&lt;=0,G16&lt;0,H16&lt;0,H16&gt;=1,I16&lt;0,I16&gt;=1,K16&lt;=0,M16=""),"Prüfen",IF(N16&lt;0,"Unter Ziel","Im Ziel"))))</f>
        <v/>
      </c>
      <c r="S16" s="27" t="n"/>
    </row>
    <row r="17" ht="23" customHeight="1">
      <c r="A17" s="20" t="n"/>
      <c r="B17" s="21" t="n"/>
      <c r="C17" s="20" t="n"/>
      <c r="D17" s="20" t="n"/>
      <c r="E17" s="20" t="n"/>
      <c r="F17" s="22" t="n"/>
      <c r="G17" s="23" t="n"/>
      <c r="H17" s="24" t="n"/>
      <c r="I17" s="24" t="n"/>
      <c r="J17" s="9">
        <f>IF(OR(F17="",H17=""),"",MAX(0,F17*(1-H17)))</f>
        <v/>
      </c>
      <c r="K17" s="9">
        <f>IF(OR(J17="",I17=""),"",MAX(0,J17*(1-I17)))</f>
        <v/>
      </c>
      <c r="L17" s="10">
        <f>IFERROR(IF(OR(F17="",K17=""),"",K17/F17),"")</f>
        <v/>
      </c>
      <c r="M17" s="10">
        <f>IF(D17="","",IFERROR(VLOOKUP(D17,Parameter!$A$5:$B$10,2,FALSE),""))</f>
        <v/>
      </c>
      <c r="N17" s="10">
        <f>IF(OR(L17="",M17=""),"",L17-M17)</f>
        <v/>
      </c>
      <c r="O17" s="25">
        <f>IF(OR(F17="",G17=""),"",F17*G17)</f>
        <v/>
      </c>
      <c r="P17" s="17">
        <f>IFERROR(IF(OR(O17="",K17=""),"",O17/K17),"")</f>
        <v/>
      </c>
      <c r="Q17" s="17">
        <f>IF(OR(P17="",G17=""),"",P17-G17)</f>
        <v/>
      </c>
      <c r="R17" s="26">
        <f>IF(COUNTA(A17:I17,S17)=0,"",IF(OR(A17="",B17="",C17="",D17="",E17="",F17="",G17="",H17="",I17=""),"Angaben fehlen",IF(OR(F17&lt;=0,G17&lt;0,H17&lt;0,H17&gt;=1,I17&lt;0,I17&gt;=1,K17&lt;=0,M17=""),"Prüfen",IF(N17&lt;0,"Unter Ziel","Im Ziel"))))</f>
        <v/>
      </c>
      <c r="S17" s="27" t="n"/>
    </row>
    <row r="18" ht="23" customHeight="1">
      <c r="A18" s="20" t="n"/>
      <c r="B18" s="21" t="n"/>
      <c r="C18" s="20" t="n"/>
      <c r="D18" s="20" t="n"/>
      <c r="E18" s="20" t="n"/>
      <c r="F18" s="22" t="n"/>
      <c r="G18" s="23" t="n"/>
      <c r="H18" s="24" t="n"/>
      <c r="I18" s="24" t="n"/>
      <c r="J18" s="14">
        <f>IF(OR(F18="",H18=""),"",MAX(0,F18*(1-H18)))</f>
        <v/>
      </c>
      <c r="K18" s="14">
        <f>IF(OR(J18="",I18=""),"",MAX(0,J18*(1-I18)))</f>
        <v/>
      </c>
      <c r="L18" s="15">
        <f>IFERROR(IF(OR(F18="",K18=""),"",K18/F18),"")</f>
        <v/>
      </c>
      <c r="M18" s="15">
        <f>IF(D18="","",IFERROR(VLOOKUP(D18,Parameter!$A$5:$B$10,2,FALSE),""))</f>
        <v/>
      </c>
      <c r="N18" s="15">
        <f>IF(OR(L18="",M18=""),"",L18-M18)</f>
        <v/>
      </c>
      <c r="O18" s="16">
        <f>IF(OR(F18="",G18=""),"",F18*G18)</f>
        <v/>
      </c>
      <c r="P18" s="28">
        <f>IFERROR(IF(OR(O18="",K18=""),"",O18/K18),"")</f>
        <v/>
      </c>
      <c r="Q18" s="28">
        <f>IF(OR(P18="",G18=""),"",P18-G18)</f>
        <v/>
      </c>
      <c r="R18" s="29">
        <f>IF(COUNTA(A18:I18,S18)=0,"",IF(OR(A18="",B18="",C18="",D18="",E18="",F18="",G18="",H18="",I18=""),"Angaben fehlen",IF(OR(F18&lt;=0,G18&lt;0,H18&lt;0,H18&gt;=1,I18&lt;0,I18&gt;=1,K18&lt;=0,M18=""),"Prüfen",IF(N18&lt;0,"Unter Ziel","Im Ziel"))))</f>
        <v/>
      </c>
      <c r="S18" s="27" t="n"/>
    </row>
    <row r="19" ht="23" customHeight="1">
      <c r="A19" s="20" t="n"/>
      <c r="B19" s="21" t="n"/>
      <c r="C19" s="20" t="n"/>
      <c r="D19" s="20" t="n"/>
      <c r="E19" s="20" t="n"/>
      <c r="F19" s="22" t="n"/>
      <c r="G19" s="23" t="n"/>
      <c r="H19" s="24" t="n"/>
      <c r="I19" s="24" t="n"/>
      <c r="J19" s="9">
        <f>IF(OR(F19="",H19=""),"",MAX(0,F19*(1-H19)))</f>
        <v/>
      </c>
      <c r="K19" s="9">
        <f>IF(OR(J19="",I19=""),"",MAX(0,J19*(1-I19)))</f>
        <v/>
      </c>
      <c r="L19" s="10">
        <f>IFERROR(IF(OR(F19="",K19=""),"",K19/F19),"")</f>
        <v/>
      </c>
      <c r="M19" s="10">
        <f>IF(D19="","",IFERROR(VLOOKUP(D19,Parameter!$A$5:$B$10,2,FALSE),""))</f>
        <v/>
      </c>
      <c r="N19" s="10">
        <f>IF(OR(L19="",M19=""),"",L19-M19)</f>
        <v/>
      </c>
      <c r="O19" s="25">
        <f>IF(OR(F19="",G19=""),"",F19*G19)</f>
        <v/>
      </c>
      <c r="P19" s="17">
        <f>IFERROR(IF(OR(O19="",K19=""),"",O19/K19),"")</f>
        <v/>
      </c>
      <c r="Q19" s="17">
        <f>IF(OR(P19="",G19=""),"",P19-G19)</f>
        <v/>
      </c>
      <c r="R19" s="26">
        <f>IF(COUNTA(A19:I19,S19)=0,"",IF(OR(A19="",B19="",C19="",D19="",E19="",F19="",G19="",H19="",I19=""),"Angaben fehlen",IF(OR(F19&lt;=0,G19&lt;0,H19&lt;0,H19&gt;=1,I19&lt;0,I19&gt;=1,K19&lt;=0,M19=""),"Prüfen",IF(N19&lt;0,"Unter Ziel","Im Ziel"))))</f>
        <v/>
      </c>
      <c r="S19" s="27" t="n"/>
    </row>
    <row r="20" ht="23" customHeight="1">
      <c r="A20" s="20" t="n"/>
      <c r="B20" s="21" t="n"/>
      <c r="C20" s="20" t="n"/>
      <c r="D20" s="20" t="n"/>
      <c r="E20" s="20" t="n"/>
      <c r="F20" s="22" t="n"/>
      <c r="G20" s="23" t="n"/>
      <c r="H20" s="24" t="n"/>
      <c r="I20" s="24" t="n"/>
      <c r="J20" s="14">
        <f>IF(OR(F20="",H20=""),"",MAX(0,F20*(1-H20)))</f>
        <v/>
      </c>
      <c r="K20" s="14">
        <f>IF(OR(J20="",I20=""),"",MAX(0,J20*(1-I20)))</f>
        <v/>
      </c>
      <c r="L20" s="15">
        <f>IFERROR(IF(OR(F20="",K20=""),"",K20/F20),"")</f>
        <v/>
      </c>
      <c r="M20" s="15">
        <f>IF(D20="","",IFERROR(VLOOKUP(D20,Parameter!$A$5:$B$10,2,FALSE),""))</f>
        <v/>
      </c>
      <c r="N20" s="15">
        <f>IF(OR(L20="",M20=""),"",L20-M20)</f>
        <v/>
      </c>
      <c r="O20" s="16">
        <f>IF(OR(F20="",G20=""),"",F20*G20)</f>
        <v/>
      </c>
      <c r="P20" s="28">
        <f>IFERROR(IF(OR(O20="",K20=""),"",O20/K20),"")</f>
        <v/>
      </c>
      <c r="Q20" s="28">
        <f>IF(OR(P20="",G20=""),"",P20-G20)</f>
        <v/>
      </c>
      <c r="R20" s="29">
        <f>IF(COUNTA(A20:I20,S20)=0,"",IF(OR(A20="",B20="",C20="",D20="",E20="",F20="",G20="",H20="",I20=""),"Angaben fehlen",IF(OR(F20&lt;=0,G20&lt;0,H20&lt;0,H20&gt;=1,I20&lt;0,I20&gt;=1,K20&lt;=0,M20=""),"Prüfen",IF(N20&lt;0,"Unter Ziel","Im Ziel"))))</f>
        <v/>
      </c>
      <c r="S20" s="27" t="n"/>
    </row>
    <row r="21" ht="23" customHeight="1">
      <c r="A21" s="20" t="n"/>
      <c r="B21" s="21" t="n"/>
      <c r="C21" s="20" t="n"/>
      <c r="D21" s="20" t="n"/>
      <c r="E21" s="20" t="n"/>
      <c r="F21" s="22" t="n"/>
      <c r="G21" s="23" t="n"/>
      <c r="H21" s="24" t="n"/>
      <c r="I21" s="24" t="n"/>
      <c r="J21" s="9">
        <f>IF(OR(F21="",H21=""),"",MAX(0,F21*(1-H21)))</f>
        <v/>
      </c>
      <c r="K21" s="9">
        <f>IF(OR(J21="",I21=""),"",MAX(0,J21*(1-I21)))</f>
        <v/>
      </c>
      <c r="L21" s="10">
        <f>IFERROR(IF(OR(F21="",K21=""),"",K21/F21),"")</f>
        <v/>
      </c>
      <c r="M21" s="10">
        <f>IF(D21="","",IFERROR(VLOOKUP(D21,Parameter!$A$5:$B$10,2,FALSE),""))</f>
        <v/>
      </c>
      <c r="N21" s="10">
        <f>IF(OR(L21="",M21=""),"",L21-M21)</f>
        <v/>
      </c>
      <c r="O21" s="25">
        <f>IF(OR(F21="",G21=""),"",F21*G21)</f>
        <v/>
      </c>
      <c r="P21" s="17">
        <f>IFERROR(IF(OR(O21="",K21=""),"",O21/K21),"")</f>
        <v/>
      </c>
      <c r="Q21" s="17">
        <f>IF(OR(P21="",G21=""),"",P21-G21)</f>
        <v/>
      </c>
      <c r="R21" s="26">
        <f>IF(COUNTA(A21:I21,S21)=0,"",IF(OR(A21="",B21="",C21="",D21="",E21="",F21="",G21="",H21="",I21=""),"Angaben fehlen",IF(OR(F21&lt;=0,G21&lt;0,H21&lt;0,H21&gt;=1,I21&lt;0,I21&gt;=1,K21&lt;=0,M21=""),"Prüfen",IF(N21&lt;0,"Unter Ziel","Im Ziel"))))</f>
        <v/>
      </c>
      <c r="S21" s="27" t="n"/>
    </row>
    <row r="22" ht="23" customHeight="1">
      <c r="A22" s="20" t="n"/>
      <c r="B22" s="21" t="n"/>
      <c r="C22" s="20" t="n"/>
      <c r="D22" s="20" t="n"/>
      <c r="E22" s="20" t="n"/>
      <c r="F22" s="22" t="n"/>
      <c r="G22" s="23" t="n"/>
      <c r="H22" s="24" t="n"/>
      <c r="I22" s="24" t="n"/>
      <c r="J22" s="14">
        <f>IF(OR(F22="",H22=""),"",MAX(0,F22*(1-H22)))</f>
        <v/>
      </c>
      <c r="K22" s="14">
        <f>IF(OR(J22="",I22=""),"",MAX(0,J22*(1-I22)))</f>
        <v/>
      </c>
      <c r="L22" s="15">
        <f>IFERROR(IF(OR(F22="",K22=""),"",K22/F22),"")</f>
        <v/>
      </c>
      <c r="M22" s="15">
        <f>IF(D22="","",IFERROR(VLOOKUP(D22,Parameter!$A$5:$B$10,2,FALSE),""))</f>
        <v/>
      </c>
      <c r="N22" s="15">
        <f>IF(OR(L22="",M22=""),"",L22-M22)</f>
        <v/>
      </c>
      <c r="O22" s="16">
        <f>IF(OR(F22="",G22=""),"",F22*G22)</f>
        <v/>
      </c>
      <c r="P22" s="28">
        <f>IFERROR(IF(OR(O22="",K22=""),"",O22/K22),"")</f>
        <v/>
      </c>
      <c r="Q22" s="28">
        <f>IF(OR(P22="",G22=""),"",P22-G22)</f>
        <v/>
      </c>
      <c r="R22" s="29">
        <f>IF(COUNTA(A22:I22,S22)=0,"",IF(OR(A22="",B22="",C22="",D22="",E22="",F22="",G22="",H22="",I22=""),"Angaben fehlen",IF(OR(F22&lt;=0,G22&lt;0,H22&lt;0,H22&gt;=1,I22&lt;0,I22&gt;=1,K22&lt;=0,M22=""),"Prüfen",IF(N22&lt;0,"Unter Ziel","Im Ziel"))))</f>
        <v/>
      </c>
      <c r="S22" s="27" t="n"/>
    </row>
    <row r="23" ht="23" customHeight="1">
      <c r="A23" s="20" t="n"/>
      <c r="B23" s="21" t="n"/>
      <c r="C23" s="20" t="n"/>
      <c r="D23" s="20" t="n"/>
      <c r="E23" s="20" t="n"/>
      <c r="F23" s="22" t="n"/>
      <c r="G23" s="23" t="n"/>
      <c r="H23" s="24" t="n"/>
      <c r="I23" s="24" t="n"/>
      <c r="J23" s="9">
        <f>IF(OR(F23="",H23=""),"",MAX(0,F23*(1-H23)))</f>
        <v/>
      </c>
      <c r="K23" s="9">
        <f>IF(OR(J23="",I23=""),"",MAX(0,J23*(1-I23)))</f>
        <v/>
      </c>
      <c r="L23" s="10">
        <f>IFERROR(IF(OR(F23="",K23=""),"",K23/F23),"")</f>
        <v/>
      </c>
      <c r="M23" s="10">
        <f>IF(D23="","",IFERROR(VLOOKUP(D23,Parameter!$A$5:$B$10,2,FALSE),""))</f>
        <v/>
      </c>
      <c r="N23" s="10">
        <f>IF(OR(L23="",M23=""),"",L23-M23)</f>
        <v/>
      </c>
      <c r="O23" s="25">
        <f>IF(OR(F23="",G23=""),"",F23*G23)</f>
        <v/>
      </c>
      <c r="P23" s="17">
        <f>IFERROR(IF(OR(O23="",K23=""),"",O23/K23),"")</f>
        <v/>
      </c>
      <c r="Q23" s="17">
        <f>IF(OR(P23="",G23=""),"",P23-G23)</f>
        <v/>
      </c>
      <c r="R23" s="26">
        <f>IF(COUNTA(A23:I23,S23)=0,"",IF(OR(A23="",B23="",C23="",D23="",E23="",F23="",G23="",H23="",I23=""),"Angaben fehlen",IF(OR(F23&lt;=0,G23&lt;0,H23&lt;0,H23&gt;=1,I23&lt;0,I23&gt;=1,K23&lt;=0,M23=""),"Prüfen",IF(N23&lt;0,"Unter Ziel","Im Ziel"))))</f>
        <v/>
      </c>
      <c r="S23" s="27" t="n"/>
    </row>
    <row r="24" ht="23" customHeight="1">
      <c r="A24" s="20" t="n"/>
      <c r="B24" s="21" t="n"/>
      <c r="C24" s="20" t="n"/>
      <c r="D24" s="20" t="n"/>
      <c r="E24" s="20" t="n"/>
      <c r="F24" s="22" t="n"/>
      <c r="G24" s="23" t="n"/>
      <c r="H24" s="24" t="n"/>
      <c r="I24" s="24" t="n"/>
      <c r="J24" s="14">
        <f>IF(OR(F24="",H24=""),"",MAX(0,F24*(1-H24)))</f>
        <v/>
      </c>
      <c r="K24" s="14">
        <f>IF(OR(J24="",I24=""),"",MAX(0,J24*(1-I24)))</f>
        <v/>
      </c>
      <c r="L24" s="15">
        <f>IFERROR(IF(OR(F24="",K24=""),"",K24/F24),"")</f>
        <v/>
      </c>
      <c r="M24" s="15">
        <f>IF(D24="","",IFERROR(VLOOKUP(D24,Parameter!$A$5:$B$10,2,FALSE),""))</f>
        <v/>
      </c>
      <c r="N24" s="15">
        <f>IF(OR(L24="",M24=""),"",L24-M24)</f>
        <v/>
      </c>
      <c r="O24" s="16">
        <f>IF(OR(F24="",G24=""),"",F24*G24)</f>
        <v/>
      </c>
      <c r="P24" s="28">
        <f>IFERROR(IF(OR(O24="",K24=""),"",O24/K24),"")</f>
        <v/>
      </c>
      <c r="Q24" s="28">
        <f>IF(OR(P24="",G24=""),"",P24-G24)</f>
        <v/>
      </c>
      <c r="R24" s="29">
        <f>IF(COUNTA(A24:I24,S24)=0,"",IF(OR(A24="",B24="",C24="",D24="",E24="",F24="",G24="",H24="",I24=""),"Angaben fehlen",IF(OR(F24&lt;=0,G24&lt;0,H24&lt;0,H24&gt;=1,I24&lt;0,I24&gt;=1,K24&lt;=0,M24=""),"Prüfen",IF(N24&lt;0,"Unter Ziel","Im Ziel"))))</f>
        <v/>
      </c>
      <c r="S24" s="27" t="n"/>
    </row>
    <row r="25" ht="23" customHeight="1">
      <c r="A25" s="20" t="n"/>
      <c r="B25" s="21" t="n"/>
      <c r="C25" s="20" t="n"/>
      <c r="D25" s="20" t="n"/>
      <c r="E25" s="20" t="n"/>
      <c r="F25" s="22" t="n"/>
      <c r="G25" s="23" t="n"/>
      <c r="H25" s="24" t="n"/>
      <c r="I25" s="24" t="n"/>
      <c r="J25" s="9">
        <f>IF(OR(F25="",H25=""),"",MAX(0,F25*(1-H25)))</f>
        <v/>
      </c>
      <c r="K25" s="9">
        <f>IF(OR(J25="",I25=""),"",MAX(0,J25*(1-I25)))</f>
        <v/>
      </c>
      <c r="L25" s="10">
        <f>IFERROR(IF(OR(F25="",K25=""),"",K25/F25),"")</f>
        <v/>
      </c>
      <c r="M25" s="10">
        <f>IF(D25="","",IFERROR(VLOOKUP(D25,Parameter!$A$5:$B$10,2,FALSE),""))</f>
        <v/>
      </c>
      <c r="N25" s="10">
        <f>IF(OR(L25="",M25=""),"",L25-M25)</f>
        <v/>
      </c>
      <c r="O25" s="25">
        <f>IF(OR(F25="",G25=""),"",F25*G25)</f>
        <v/>
      </c>
      <c r="P25" s="17">
        <f>IFERROR(IF(OR(O25="",K25=""),"",O25/K25),"")</f>
        <v/>
      </c>
      <c r="Q25" s="17">
        <f>IF(OR(P25="",G25=""),"",P25-G25)</f>
        <v/>
      </c>
      <c r="R25" s="26">
        <f>IF(COUNTA(A25:I25,S25)=0,"",IF(OR(A25="",B25="",C25="",D25="",E25="",F25="",G25="",H25="",I25=""),"Angaben fehlen",IF(OR(F25&lt;=0,G25&lt;0,H25&lt;0,H25&gt;=1,I25&lt;0,I25&gt;=1,K25&lt;=0,M25=""),"Prüfen",IF(N25&lt;0,"Unter Ziel","Im Ziel"))))</f>
        <v/>
      </c>
      <c r="S25" s="27" t="n"/>
    </row>
    <row r="26" ht="23" customHeight="1">
      <c r="A26" s="20" t="n"/>
      <c r="B26" s="21" t="n"/>
      <c r="C26" s="20" t="n"/>
      <c r="D26" s="20" t="n"/>
      <c r="E26" s="20" t="n"/>
      <c r="F26" s="22" t="n"/>
      <c r="G26" s="23" t="n"/>
      <c r="H26" s="24" t="n"/>
      <c r="I26" s="24" t="n"/>
      <c r="J26" s="14">
        <f>IF(OR(F26="",H26=""),"",MAX(0,F26*(1-H26)))</f>
        <v/>
      </c>
      <c r="K26" s="14">
        <f>IF(OR(J26="",I26=""),"",MAX(0,J26*(1-I26)))</f>
        <v/>
      </c>
      <c r="L26" s="15">
        <f>IFERROR(IF(OR(F26="",K26=""),"",K26/F26),"")</f>
        <v/>
      </c>
      <c r="M26" s="15">
        <f>IF(D26="","",IFERROR(VLOOKUP(D26,Parameter!$A$5:$B$10,2,FALSE),""))</f>
        <v/>
      </c>
      <c r="N26" s="15">
        <f>IF(OR(L26="",M26=""),"",L26-M26)</f>
        <v/>
      </c>
      <c r="O26" s="16">
        <f>IF(OR(F26="",G26=""),"",F26*G26)</f>
        <v/>
      </c>
      <c r="P26" s="28">
        <f>IFERROR(IF(OR(O26="",K26=""),"",O26/K26),"")</f>
        <v/>
      </c>
      <c r="Q26" s="28">
        <f>IF(OR(P26="",G26=""),"",P26-G26)</f>
        <v/>
      </c>
      <c r="R26" s="29">
        <f>IF(COUNTA(A26:I26,S26)=0,"",IF(OR(A26="",B26="",C26="",D26="",E26="",F26="",G26="",H26="",I26=""),"Angaben fehlen",IF(OR(F26&lt;=0,G26&lt;0,H26&lt;0,H26&gt;=1,I26&lt;0,I26&gt;=1,K26&lt;=0,M26=""),"Prüfen",IF(N26&lt;0,"Unter Ziel","Im Ziel"))))</f>
        <v/>
      </c>
      <c r="S26" s="27" t="n"/>
    </row>
    <row r="27" ht="23" customHeight="1">
      <c r="A27" s="20" t="n"/>
      <c r="B27" s="21" t="n"/>
      <c r="C27" s="20" t="n"/>
      <c r="D27" s="20" t="n"/>
      <c r="E27" s="20" t="n"/>
      <c r="F27" s="22" t="n"/>
      <c r="G27" s="23" t="n"/>
      <c r="H27" s="24" t="n"/>
      <c r="I27" s="24" t="n"/>
      <c r="J27" s="9">
        <f>IF(OR(F27="",H27=""),"",MAX(0,F27*(1-H27)))</f>
        <v/>
      </c>
      <c r="K27" s="9">
        <f>IF(OR(J27="",I27=""),"",MAX(0,J27*(1-I27)))</f>
        <v/>
      </c>
      <c r="L27" s="10">
        <f>IFERROR(IF(OR(F27="",K27=""),"",K27/F27),"")</f>
        <v/>
      </c>
      <c r="M27" s="10">
        <f>IF(D27="","",IFERROR(VLOOKUP(D27,Parameter!$A$5:$B$10,2,FALSE),""))</f>
        <v/>
      </c>
      <c r="N27" s="10">
        <f>IF(OR(L27="",M27=""),"",L27-M27)</f>
        <v/>
      </c>
      <c r="O27" s="25">
        <f>IF(OR(F27="",G27=""),"",F27*G27)</f>
        <v/>
      </c>
      <c r="P27" s="17">
        <f>IFERROR(IF(OR(O27="",K27=""),"",O27/K27),"")</f>
        <v/>
      </c>
      <c r="Q27" s="17">
        <f>IF(OR(P27="",G27=""),"",P27-G27)</f>
        <v/>
      </c>
      <c r="R27" s="26">
        <f>IF(COUNTA(A27:I27,S27)=0,"",IF(OR(A27="",B27="",C27="",D27="",E27="",F27="",G27="",H27="",I27=""),"Angaben fehlen",IF(OR(F27&lt;=0,G27&lt;0,H27&lt;0,H27&gt;=1,I27&lt;0,I27&gt;=1,K27&lt;=0,M27=""),"Prüfen",IF(N27&lt;0,"Unter Ziel","Im Ziel"))))</f>
        <v/>
      </c>
      <c r="S27" s="27" t="n"/>
    </row>
    <row r="28" ht="23" customHeight="1">
      <c r="A28" s="20" t="n"/>
      <c r="B28" s="21" t="n"/>
      <c r="C28" s="20" t="n"/>
      <c r="D28" s="20" t="n"/>
      <c r="E28" s="20" t="n"/>
      <c r="F28" s="22" t="n"/>
      <c r="G28" s="23" t="n"/>
      <c r="H28" s="24" t="n"/>
      <c r="I28" s="24" t="n"/>
      <c r="J28" s="14">
        <f>IF(OR(F28="",H28=""),"",MAX(0,F28*(1-H28)))</f>
        <v/>
      </c>
      <c r="K28" s="14">
        <f>IF(OR(J28="",I28=""),"",MAX(0,J28*(1-I28)))</f>
        <v/>
      </c>
      <c r="L28" s="15">
        <f>IFERROR(IF(OR(F28="",K28=""),"",K28/F28),"")</f>
        <v/>
      </c>
      <c r="M28" s="15">
        <f>IF(D28="","",IFERROR(VLOOKUP(D28,Parameter!$A$5:$B$10,2,FALSE),""))</f>
        <v/>
      </c>
      <c r="N28" s="15">
        <f>IF(OR(L28="",M28=""),"",L28-M28)</f>
        <v/>
      </c>
      <c r="O28" s="16">
        <f>IF(OR(F28="",G28=""),"",F28*G28)</f>
        <v/>
      </c>
      <c r="P28" s="28">
        <f>IFERROR(IF(OR(O28="",K28=""),"",O28/K28),"")</f>
        <v/>
      </c>
      <c r="Q28" s="28">
        <f>IF(OR(P28="",G28=""),"",P28-G28)</f>
        <v/>
      </c>
      <c r="R28" s="29">
        <f>IF(COUNTA(A28:I28,S28)=0,"",IF(OR(A28="",B28="",C28="",D28="",E28="",F28="",G28="",H28="",I28=""),"Angaben fehlen",IF(OR(F28&lt;=0,G28&lt;0,H28&lt;0,H28&gt;=1,I28&lt;0,I28&gt;=1,K28&lt;=0,M28=""),"Prüfen",IF(N28&lt;0,"Unter Ziel","Im Ziel"))))</f>
        <v/>
      </c>
      <c r="S28" s="27" t="n"/>
    </row>
    <row r="29" ht="23" customHeight="1">
      <c r="A29" s="20" t="n"/>
      <c r="B29" s="21" t="n"/>
      <c r="C29" s="20" t="n"/>
      <c r="D29" s="20" t="n"/>
      <c r="E29" s="20" t="n"/>
      <c r="F29" s="22" t="n"/>
      <c r="G29" s="23" t="n"/>
      <c r="H29" s="24" t="n"/>
      <c r="I29" s="24" t="n"/>
      <c r="J29" s="9">
        <f>IF(OR(F29="",H29=""),"",MAX(0,F29*(1-H29)))</f>
        <v/>
      </c>
      <c r="K29" s="9">
        <f>IF(OR(J29="",I29=""),"",MAX(0,J29*(1-I29)))</f>
        <v/>
      </c>
      <c r="L29" s="10">
        <f>IFERROR(IF(OR(F29="",K29=""),"",K29/F29),"")</f>
        <v/>
      </c>
      <c r="M29" s="10">
        <f>IF(D29="","",IFERROR(VLOOKUP(D29,Parameter!$A$5:$B$10,2,FALSE),""))</f>
        <v/>
      </c>
      <c r="N29" s="10">
        <f>IF(OR(L29="",M29=""),"",L29-M29)</f>
        <v/>
      </c>
      <c r="O29" s="25">
        <f>IF(OR(F29="",G29=""),"",F29*G29)</f>
        <v/>
      </c>
      <c r="P29" s="17">
        <f>IFERROR(IF(OR(O29="",K29=""),"",O29/K29),"")</f>
        <v/>
      </c>
      <c r="Q29" s="17">
        <f>IF(OR(P29="",G29=""),"",P29-G29)</f>
        <v/>
      </c>
      <c r="R29" s="26">
        <f>IF(COUNTA(A29:I29,S29)=0,"",IF(OR(A29="",B29="",C29="",D29="",E29="",F29="",G29="",H29="",I29=""),"Angaben fehlen",IF(OR(F29&lt;=0,G29&lt;0,H29&lt;0,H29&gt;=1,I29&lt;0,I29&gt;=1,K29&lt;=0,M29=""),"Prüfen",IF(N29&lt;0,"Unter Ziel","Im Ziel"))))</f>
        <v/>
      </c>
      <c r="S29" s="27" t="n"/>
    </row>
    <row r="30" ht="23" customHeight="1">
      <c r="A30" s="20" t="n"/>
      <c r="B30" s="21" t="n"/>
      <c r="C30" s="20" t="n"/>
      <c r="D30" s="20" t="n"/>
      <c r="E30" s="20" t="n"/>
      <c r="F30" s="22" t="n"/>
      <c r="G30" s="23" t="n"/>
      <c r="H30" s="24" t="n"/>
      <c r="I30" s="24" t="n"/>
      <c r="J30" s="14">
        <f>IF(OR(F30="",H30=""),"",MAX(0,F30*(1-H30)))</f>
        <v/>
      </c>
      <c r="K30" s="14">
        <f>IF(OR(J30="",I30=""),"",MAX(0,J30*(1-I30)))</f>
        <v/>
      </c>
      <c r="L30" s="15">
        <f>IFERROR(IF(OR(F30="",K30=""),"",K30/F30),"")</f>
        <v/>
      </c>
      <c r="M30" s="15">
        <f>IF(D30="","",IFERROR(VLOOKUP(D30,Parameter!$A$5:$B$10,2,FALSE),""))</f>
        <v/>
      </c>
      <c r="N30" s="15">
        <f>IF(OR(L30="",M30=""),"",L30-M30)</f>
        <v/>
      </c>
      <c r="O30" s="16">
        <f>IF(OR(F30="",G30=""),"",F30*G30)</f>
        <v/>
      </c>
      <c r="P30" s="28">
        <f>IFERROR(IF(OR(O30="",K30=""),"",O30/K30),"")</f>
        <v/>
      </c>
      <c r="Q30" s="28">
        <f>IF(OR(P30="",G30=""),"",P30-G30)</f>
        <v/>
      </c>
      <c r="R30" s="29">
        <f>IF(COUNTA(A30:I30,S30)=0,"",IF(OR(A30="",B30="",C30="",D30="",E30="",F30="",G30="",H30="",I30=""),"Angaben fehlen",IF(OR(F30&lt;=0,G30&lt;0,H30&lt;0,H30&gt;=1,I30&lt;0,I30&gt;=1,K30&lt;=0,M30=""),"Prüfen",IF(N30&lt;0,"Unter Ziel","Im Ziel"))))</f>
        <v/>
      </c>
      <c r="S30" s="27" t="n"/>
    </row>
    <row r="31" ht="23" customHeight="1">
      <c r="A31" s="20" t="n"/>
      <c r="B31" s="21" t="n"/>
      <c r="C31" s="20" t="n"/>
      <c r="D31" s="20" t="n"/>
      <c r="E31" s="20" t="n"/>
      <c r="F31" s="22" t="n"/>
      <c r="G31" s="23" t="n"/>
      <c r="H31" s="24" t="n"/>
      <c r="I31" s="24" t="n"/>
      <c r="J31" s="9">
        <f>IF(OR(F31="",H31=""),"",MAX(0,F31*(1-H31)))</f>
        <v/>
      </c>
      <c r="K31" s="9">
        <f>IF(OR(J31="",I31=""),"",MAX(0,J31*(1-I31)))</f>
        <v/>
      </c>
      <c r="L31" s="10">
        <f>IFERROR(IF(OR(F31="",K31=""),"",K31/F31),"")</f>
        <v/>
      </c>
      <c r="M31" s="10">
        <f>IF(D31="","",IFERROR(VLOOKUP(D31,Parameter!$A$5:$B$10,2,FALSE),""))</f>
        <v/>
      </c>
      <c r="N31" s="10">
        <f>IF(OR(L31="",M31=""),"",L31-M31)</f>
        <v/>
      </c>
      <c r="O31" s="25">
        <f>IF(OR(F31="",G31=""),"",F31*G31)</f>
        <v/>
      </c>
      <c r="P31" s="17">
        <f>IFERROR(IF(OR(O31="",K31=""),"",O31/K31),"")</f>
        <v/>
      </c>
      <c r="Q31" s="17">
        <f>IF(OR(P31="",G31=""),"",P31-G31)</f>
        <v/>
      </c>
      <c r="R31" s="26">
        <f>IF(COUNTA(A31:I31,S31)=0,"",IF(OR(A31="",B31="",C31="",D31="",E31="",F31="",G31="",H31="",I31=""),"Angaben fehlen",IF(OR(F31&lt;=0,G31&lt;0,H31&lt;0,H31&gt;=1,I31&lt;0,I31&gt;=1,K31&lt;=0,M31=""),"Prüfen",IF(N31&lt;0,"Unter Ziel","Im Ziel"))))</f>
        <v/>
      </c>
      <c r="S31" s="27" t="n"/>
    </row>
    <row r="32" ht="23" customHeight="1">
      <c r="A32" s="20" t="n"/>
      <c r="B32" s="21" t="n"/>
      <c r="C32" s="20" t="n"/>
      <c r="D32" s="20" t="n"/>
      <c r="E32" s="20" t="n"/>
      <c r="F32" s="22" t="n"/>
      <c r="G32" s="23" t="n"/>
      <c r="H32" s="24" t="n"/>
      <c r="I32" s="24" t="n"/>
      <c r="J32" s="14">
        <f>IF(OR(F32="",H32=""),"",MAX(0,F32*(1-H32)))</f>
        <v/>
      </c>
      <c r="K32" s="14">
        <f>IF(OR(J32="",I32=""),"",MAX(0,J32*(1-I32)))</f>
        <v/>
      </c>
      <c r="L32" s="15">
        <f>IFERROR(IF(OR(F32="",K32=""),"",K32/F32),"")</f>
        <v/>
      </c>
      <c r="M32" s="15">
        <f>IF(D32="","",IFERROR(VLOOKUP(D32,Parameter!$A$5:$B$10,2,FALSE),""))</f>
        <v/>
      </c>
      <c r="N32" s="15">
        <f>IF(OR(L32="",M32=""),"",L32-M32)</f>
        <v/>
      </c>
      <c r="O32" s="16">
        <f>IF(OR(F32="",G32=""),"",F32*G32)</f>
        <v/>
      </c>
      <c r="P32" s="28">
        <f>IFERROR(IF(OR(O32="",K32=""),"",O32/K32),"")</f>
        <v/>
      </c>
      <c r="Q32" s="28">
        <f>IF(OR(P32="",G32=""),"",P32-G32)</f>
        <v/>
      </c>
      <c r="R32" s="29">
        <f>IF(COUNTA(A32:I32,S32)=0,"",IF(OR(A32="",B32="",C32="",D32="",E32="",F32="",G32="",H32="",I32=""),"Angaben fehlen",IF(OR(F32&lt;=0,G32&lt;0,H32&lt;0,H32&gt;=1,I32&lt;0,I32&gt;=1,K32&lt;=0,M32=""),"Prüfen",IF(N32&lt;0,"Unter Ziel","Im Ziel"))))</f>
        <v/>
      </c>
      <c r="S32" s="27" t="n"/>
    </row>
    <row r="33" ht="23" customHeight="1">
      <c r="A33" s="20" t="n"/>
      <c r="B33" s="21" t="n"/>
      <c r="C33" s="20" t="n"/>
      <c r="D33" s="20" t="n"/>
      <c r="E33" s="20" t="n"/>
      <c r="F33" s="22" t="n"/>
      <c r="G33" s="23" t="n"/>
      <c r="H33" s="24" t="n"/>
      <c r="I33" s="24" t="n"/>
      <c r="J33" s="9">
        <f>IF(OR(F33="",H33=""),"",MAX(0,F33*(1-H33)))</f>
        <v/>
      </c>
      <c r="K33" s="9">
        <f>IF(OR(J33="",I33=""),"",MAX(0,J33*(1-I33)))</f>
        <v/>
      </c>
      <c r="L33" s="10">
        <f>IFERROR(IF(OR(F33="",K33=""),"",K33/F33),"")</f>
        <v/>
      </c>
      <c r="M33" s="10">
        <f>IF(D33="","",IFERROR(VLOOKUP(D33,Parameter!$A$5:$B$10,2,FALSE),""))</f>
        <v/>
      </c>
      <c r="N33" s="10">
        <f>IF(OR(L33="",M33=""),"",L33-M33)</f>
        <v/>
      </c>
      <c r="O33" s="25">
        <f>IF(OR(F33="",G33=""),"",F33*G33)</f>
        <v/>
      </c>
      <c r="P33" s="17">
        <f>IFERROR(IF(OR(O33="",K33=""),"",O33/K33),"")</f>
        <v/>
      </c>
      <c r="Q33" s="17">
        <f>IF(OR(P33="",G33=""),"",P33-G33)</f>
        <v/>
      </c>
      <c r="R33" s="26">
        <f>IF(COUNTA(A33:I33,S33)=0,"",IF(OR(A33="",B33="",C33="",D33="",E33="",F33="",G33="",H33="",I33=""),"Angaben fehlen",IF(OR(F33&lt;=0,G33&lt;0,H33&lt;0,H33&gt;=1,I33&lt;0,I33&gt;=1,K33&lt;=0,M33=""),"Prüfen",IF(N33&lt;0,"Unter Ziel","Im Ziel"))))</f>
        <v/>
      </c>
      <c r="S33" s="27" t="n"/>
    </row>
    <row r="34" ht="23" customHeight="1">
      <c r="A34" s="20" t="n"/>
      <c r="B34" s="21" t="n"/>
      <c r="C34" s="20" t="n"/>
      <c r="D34" s="20" t="n"/>
      <c r="E34" s="20" t="n"/>
      <c r="F34" s="22" t="n"/>
      <c r="G34" s="23" t="n"/>
      <c r="H34" s="24" t="n"/>
      <c r="I34" s="24" t="n"/>
      <c r="J34" s="14">
        <f>IF(OR(F34="",H34=""),"",MAX(0,F34*(1-H34)))</f>
        <v/>
      </c>
      <c r="K34" s="14">
        <f>IF(OR(J34="",I34=""),"",MAX(0,J34*(1-I34)))</f>
        <v/>
      </c>
      <c r="L34" s="15">
        <f>IFERROR(IF(OR(F34="",K34=""),"",K34/F34),"")</f>
        <v/>
      </c>
      <c r="M34" s="15">
        <f>IF(D34="","",IFERROR(VLOOKUP(D34,Parameter!$A$5:$B$10,2,FALSE),""))</f>
        <v/>
      </c>
      <c r="N34" s="15">
        <f>IF(OR(L34="",M34=""),"",L34-M34)</f>
        <v/>
      </c>
      <c r="O34" s="16">
        <f>IF(OR(F34="",G34=""),"",F34*G34)</f>
        <v/>
      </c>
      <c r="P34" s="28">
        <f>IFERROR(IF(OR(O34="",K34=""),"",O34/K34),"")</f>
        <v/>
      </c>
      <c r="Q34" s="28">
        <f>IF(OR(P34="",G34=""),"",P34-G34)</f>
        <v/>
      </c>
      <c r="R34" s="29">
        <f>IF(COUNTA(A34:I34,S34)=0,"",IF(OR(A34="",B34="",C34="",D34="",E34="",F34="",G34="",H34="",I34=""),"Angaben fehlen",IF(OR(F34&lt;=0,G34&lt;0,H34&lt;0,H34&gt;=1,I34&lt;0,I34&gt;=1,K34&lt;=0,M34=""),"Prüfen",IF(N34&lt;0,"Unter Ziel","Im Ziel"))))</f>
        <v/>
      </c>
      <c r="S34" s="27" t="n"/>
    </row>
    <row r="35" ht="23" customHeight="1">
      <c r="A35" s="20" t="n"/>
      <c r="B35" s="21" t="n"/>
      <c r="C35" s="20" t="n"/>
      <c r="D35" s="20" t="n"/>
      <c r="E35" s="20" t="n"/>
      <c r="F35" s="22" t="n"/>
      <c r="G35" s="23" t="n"/>
      <c r="H35" s="24" t="n"/>
      <c r="I35" s="24" t="n"/>
      <c r="J35" s="9">
        <f>IF(OR(F35="",H35=""),"",MAX(0,F35*(1-H35)))</f>
        <v/>
      </c>
      <c r="K35" s="9">
        <f>IF(OR(J35="",I35=""),"",MAX(0,J35*(1-I35)))</f>
        <v/>
      </c>
      <c r="L35" s="10">
        <f>IFERROR(IF(OR(F35="",K35=""),"",K35/F35),"")</f>
        <v/>
      </c>
      <c r="M35" s="10">
        <f>IF(D35="","",IFERROR(VLOOKUP(D35,Parameter!$A$5:$B$10,2,FALSE),""))</f>
        <v/>
      </c>
      <c r="N35" s="10">
        <f>IF(OR(L35="",M35=""),"",L35-M35)</f>
        <v/>
      </c>
      <c r="O35" s="25">
        <f>IF(OR(F35="",G35=""),"",F35*G35)</f>
        <v/>
      </c>
      <c r="P35" s="17">
        <f>IFERROR(IF(OR(O35="",K35=""),"",O35/K35),"")</f>
        <v/>
      </c>
      <c r="Q35" s="17">
        <f>IF(OR(P35="",G35=""),"",P35-G35)</f>
        <v/>
      </c>
      <c r="R35" s="26">
        <f>IF(COUNTA(A35:I35,S35)=0,"",IF(OR(A35="",B35="",C35="",D35="",E35="",F35="",G35="",H35="",I35=""),"Angaben fehlen",IF(OR(F35&lt;=0,G35&lt;0,H35&lt;0,H35&gt;=1,I35&lt;0,I35&gt;=1,K35&lt;=0,M35=""),"Prüfen",IF(N35&lt;0,"Unter Ziel","Im Ziel"))))</f>
        <v/>
      </c>
      <c r="S35" s="27" t="n"/>
    </row>
    <row r="36" ht="23" customHeight="1">
      <c r="A36" s="20" t="n"/>
      <c r="B36" s="21" t="n"/>
      <c r="C36" s="20" t="n"/>
      <c r="D36" s="20" t="n"/>
      <c r="E36" s="20" t="n"/>
      <c r="F36" s="22" t="n"/>
      <c r="G36" s="23" t="n"/>
      <c r="H36" s="24" t="n"/>
      <c r="I36" s="24" t="n"/>
      <c r="J36" s="14">
        <f>IF(OR(F36="",H36=""),"",MAX(0,F36*(1-H36)))</f>
        <v/>
      </c>
      <c r="K36" s="14">
        <f>IF(OR(J36="",I36=""),"",MAX(0,J36*(1-I36)))</f>
        <v/>
      </c>
      <c r="L36" s="15">
        <f>IFERROR(IF(OR(F36="",K36=""),"",K36/F36),"")</f>
        <v/>
      </c>
      <c r="M36" s="15">
        <f>IF(D36="","",IFERROR(VLOOKUP(D36,Parameter!$A$5:$B$10,2,FALSE),""))</f>
        <v/>
      </c>
      <c r="N36" s="15">
        <f>IF(OR(L36="",M36=""),"",L36-M36)</f>
        <v/>
      </c>
      <c r="O36" s="16">
        <f>IF(OR(F36="",G36=""),"",F36*G36)</f>
        <v/>
      </c>
      <c r="P36" s="28">
        <f>IFERROR(IF(OR(O36="",K36=""),"",O36/K36),"")</f>
        <v/>
      </c>
      <c r="Q36" s="28">
        <f>IF(OR(P36="",G36=""),"",P36-G36)</f>
        <v/>
      </c>
      <c r="R36" s="29">
        <f>IF(COUNTA(A36:I36,S36)=0,"",IF(OR(A36="",B36="",C36="",D36="",E36="",F36="",G36="",H36="",I36=""),"Angaben fehlen",IF(OR(F36&lt;=0,G36&lt;0,H36&lt;0,H36&gt;=1,I36&lt;0,I36&gt;=1,K36&lt;=0,M36=""),"Prüfen",IF(N36&lt;0,"Unter Ziel","Im Ziel"))))</f>
        <v/>
      </c>
      <c r="S36" s="27" t="n"/>
    </row>
    <row r="37" ht="23" customHeight="1">
      <c r="A37" s="20" t="n"/>
      <c r="B37" s="21" t="n"/>
      <c r="C37" s="20" t="n"/>
      <c r="D37" s="20" t="n"/>
      <c r="E37" s="20" t="n"/>
      <c r="F37" s="22" t="n"/>
      <c r="G37" s="23" t="n"/>
      <c r="H37" s="24" t="n"/>
      <c r="I37" s="24" t="n"/>
      <c r="J37" s="9">
        <f>IF(OR(F37="",H37=""),"",MAX(0,F37*(1-H37)))</f>
        <v/>
      </c>
      <c r="K37" s="9">
        <f>IF(OR(J37="",I37=""),"",MAX(0,J37*(1-I37)))</f>
        <v/>
      </c>
      <c r="L37" s="10">
        <f>IFERROR(IF(OR(F37="",K37=""),"",K37/F37),"")</f>
        <v/>
      </c>
      <c r="M37" s="10">
        <f>IF(D37="","",IFERROR(VLOOKUP(D37,Parameter!$A$5:$B$10,2,FALSE),""))</f>
        <v/>
      </c>
      <c r="N37" s="10">
        <f>IF(OR(L37="",M37=""),"",L37-M37)</f>
        <v/>
      </c>
      <c r="O37" s="25">
        <f>IF(OR(F37="",G37=""),"",F37*G37)</f>
        <v/>
      </c>
      <c r="P37" s="17">
        <f>IFERROR(IF(OR(O37="",K37=""),"",O37/K37),"")</f>
        <v/>
      </c>
      <c r="Q37" s="17">
        <f>IF(OR(P37="",G37=""),"",P37-G37)</f>
        <v/>
      </c>
      <c r="R37" s="26">
        <f>IF(COUNTA(A37:I37,S37)=0,"",IF(OR(A37="",B37="",C37="",D37="",E37="",F37="",G37="",H37="",I37=""),"Angaben fehlen",IF(OR(F37&lt;=0,G37&lt;0,H37&lt;0,H37&gt;=1,I37&lt;0,I37&gt;=1,K37&lt;=0,M37=""),"Prüfen",IF(N37&lt;0,"Unter Ziel","Im Ziel"))))</f>
        <v/>
      </c>
      <c r="S37" s="27" t="n"/>
    </row>
    <row r="38" ht="23" customHeight="1">
      <c r="A38" s="20" t="n"/>
      <c r="B38" s="21" t="n"/>
      <c r="C38" s="20" t="n"/>
      <c r="D38" s="20" t="n"/>
      <c r="E38" s="20" t="n"/>
      <c r="F38" s="22" t="n"/>
      <c r="G38" s="23" t="n"/>
      <c r="H38" s="24" t="n"/>
      <c r="I38" s="24" t="n"/>
      <c r="J38" s="14">
        <f>IF(OR(F38="",H38=""),"",MAX(0,F38*(1-H38)))</f>
        <v/>
      </c>
      <c r="K38" s="14">
        <f>IF(OR(J38="",I38=""),"",MAX(0,J38*(1-I38)))</f>
        <v/>
      </c>
      <c r="L38" s="15">
        <f>IFERROR(IF(OR(F38="",K38=""),"",K38/F38),"")</f>
        <v/>
      </c>
      <c r="M38" s="15">
        <f>IF(D38="","",IFERROR(VLOOKUP(D38,Parameter!$A$5:$B$10,2,FALSE),""))</f>
        <v/>
      </c>
      <c r="N38" s="15">
        <f>IF(OR(L38="",M38=""),"",L38-M38)</f>
        <v/>
      </c>
      <c r="O38" s="16">
        <f>IF(OR(F38="",G38=""),"",F38*G38)</f>
        <v/>
      </c>
      <c r="P38" s="28">
        <f>IFERROR(IF(OR(O38="",K38=""),"",O38/K38),"")</f>
        <v/>
      </c>
      <c r="Q38" s="28">
        <f>IF(OR(P38="",G38=""),"",P38-G38)</f>
        <v/>
      </c>
      <c r="R38" s="29">
        <f>IF(COUNTA(A38:I38,S38)=0,"",IF(OR(A38="",B38="",C38="",D38="",E38="",F38="",G38="",H38="",I38=""),"Angaben fehlen",IF(OR(F38&lt;=0,G38&lt;0,H38&lt;0,H38&gt;=1,I38&lt;0,I38&gt;=1,K38&lt;=0,M38=""),"Prüfen",IF(N38&lt;0,"Unter Ziel","Im Ziel"))))</f>
        <v/>
      </c>
      <c r="S38" s="27" t="n"/>
    </row>
    <row r="39" ht="23" customHeight="1">
      <c r="A39" s="20" t="n"/>
      <c r="B39" s="21" t="n"/>
      <c r="C39" s="20" t="n"/>
      <c r="D39" s="20" t="n"/>
      <c r="E39" s="20" t="n"/>
      <c r="F39" s="22" t="n"/>
      <c r="G39" s="23" t="n"/>
      <c r="H39" s="24" t="n"/>
      <c r="I39" s="24" t="n"/>
      <c r="J39" s="9">
        <f>IF(OR(F39="",H39=""),"",MAX(0,F39*(1-H39)))</f>
        <v/>
      </c>
      <c r="K39" s="9">
        <f>IF(OR(J39="",I39=""),"",MAX(0,J39*(1-I39)))</f>
        <v/>
      </c>
      <c r="L39" s="10">
        <f>IFERROR(IF(OR(F39="",K39=""),"",K39/F39),"")</f>
        <v/>
      </c>
      <c r="M39" s="10">
        <f>IF(D39="","",IFERROR(VLOOKUP(D39,Parameter!$A$5:$B$10,2,FALSE),""))</f>
        <v/>
      </c>
      <c r="N39" s="10">
        <f>IF(OR(L39="",M39=""),"",L39-M39)</f>
        <v/>
      </c>
      <c r="O39" s="25">
        <f>IF(OR(F39="",G39=""),"",F39*G39)</f>
        <v/>
      </c>
      <c r="P39" s="17">
        <f>IFERROR(IF(OR(O39="",K39=""),"",O39/K39),"")</f>
        <v/>
      </c>
      <c r="Q39" s="17">
        <f>IF(OR(P39="",G39=""),"",P39-G39)</f>
        <v/>
      </c>
      <c r="R39" s="26">
        <f>IF(COUNTA(A39:I39,S39)=0,"",IF(OR(A39="",B39="",C39="",D39="",E39="",F39="",G39="",H39="",I39=""),"Angaben fehlen",IF(OR(F39&lt;=0,G39&lt;0,H39&lt;0,H39&gt;=1,I39&lt;0,I39&gt;=1,K39&lt;=0,M39=""),"Prüfen",IF(N39&lt;0,"Unter Ziel","Im Ziel"))))</f>
        <v/>
      </c>
      <c r="S39" s="27" t="n"/>
    </row>
    <row r="40" ht="23" customHeight="1">
      <c r="A40" s="20" t="n"/>
      <c r="B40" s="21" t="n"/>
      <c r="C40" s="20" t="n"/>
      <c r="D40" s="20" t="n"/>
      <c r="E40" s="20" t="n"/>
      <c r="F40" s="22" t="n"/>
      <c r="G40" s="23" t="n"/>
      <c r="H40" s="24" t="n"/>
      <c r="I40" s="24" t="n"/>
      <c r="J40" s="14">
        <f>IF(OR(F40="",H40=""),"",MAX(0,F40*(1-H40)))</f>
        <v/>
      </c>
      <c r="K40" s="14">
        <f>IF(OR(J40="",I40=""),"",MAX(0,J40*(1-I40)))</f>
        <v/>
      </c>
      <c r="L40" s="15">
        <f>IFERROR(IF(OR(F40="",K40=""),"",K40/F40),"")</f>
        <v/>
      </c>
      <c r="M40" s="15">
        <f>IF(D40="","",IFERROR(VLOOKUP(D40,Parameter!$A$5:$B$10,2,FALSE),""))</f>
        <v/>
      </c>
      <c r="N40" s="15">
        <f>IF(OR(L40="",M40=""),"",L40-M40)</f>
        <v/>
      </c>
      <c r="O40" s="16">
        <f>IF(OR(F40="",G40=""),"",F40*G40)</f>
        <v/>
      </c>
      <c r="P40" s="28">
        <f>IFERROR(IF(OR(O40="",K40=""),"",O40/K40),"")</f>
        <v/>
      </c>
      <c r="Q40" s="28">
        <f>IF(OR(P40="",G40=""),"",P40-G40)</f>
        <v/>
      </c>
      <c r="R40" s="29">
        <f>IF(COUNTA(A40:I40,S40)=0,"",IF(OR(A40="",B40="",C40="",D40="",E40="",F40="",G40="",H40="",I40=""),"Angaben fehlen",IF(OR(F40&lt;=0,G40&lt;0,H40&lt;0,H40&gt;=1,I40&lt;0,I40&gt;=1,K40&lt;=0,M40=""),"Prüfen",IF(N40&lt;0,"Unter Ziel","Im Ziel"))))</f>
        <v/>
      </c>
      <c r="S40" s="27" t="n"/>
    </row>
    <row r="41" ht="23" customHeight="1">
      <c r="A41" s="20" t="n"/>
      <c r="B41" s="21" t="n"/>
      <c r="C41" s="20" t="n"/>
      <c r="D41" s="20" t="n"/>
      <c r="E41" s="20" t="n"/>
      <c r="F41" s="22" t="n"/>
      <c r="G41" s="23" t="n"/>
      <c r="H41" s="24" t="n"/>
      <c r="I41" s="24" t="n"/>
      <c r="J41" s="9">
        <f>IF(OR(F41="",H41=""),"",MAX(0,F41*(1-H41)))</f>
        <v/>
      </c>
      <c r="K41" s="9">
        <f>IF(OR(J41="",I41=""),"",MAX(0,J41*(1-I41)))</f>
        <v/>
      </c>
      <c r="L41" s="10">
        <f>IFERROR(IF(OR(F41="",K41=""),"",K41/F41),"")</f>
        <v/>
      </c>
      <c r="M41" s="10">
        <f>IF(D41="","",IFERROR(VLOOKUP(D41,Parameter!$A$5:$B$10,2,FALSE),""))</f>
        <v/>
      </c>
      <c r="N41" s="10">
        <f>IF(OR(L41="",M41=""),"",L41-M41)</f>
        <v/>
      </c>
      <c r="O41" s="25">
        <f>IF(OR(F41="",G41=""),"",F41*G41)</f>
        <v/>
      </c>
      <c r="P41" s="17">
        <f>IFERROR(IF(OR(O41="",K41=""),"",O41/K41),"")</f>
        <v/>
      </c>
      <c r="Q41" s="17">
        <f>IF(OR(P41="",G41=""),"",P41-G41)</f>
        <v/>
      </c>
      <c r="R41" s="26">
        <f>IF(COUNTA(A41:I41,S41)=0,"",IF(OR(A41="",B41="",C41="",D41="",E41="",F41="",G41="",H41="",I41=""),"Angaben fehlen",IF(OR(F41&lt;=0,G41&lt;0,H41&lt;0,H41&gt;=1,I41&lt;0,I41&gt;=1,K41&lt;=0,M41=""),"Prüfen",IF(N41&lt;0,"Unter Ziel","Im Ziel"))))</f>
        <v/>
      </c>
      <c r="S41" s="27" t="n"/>
    </row>
    <row r="42" ht="23" customHeight="1">
      <c r="A42" s="20" t="n"/>
      <c r="B42" s="21" t="n"/>
      <c r="C42" s="20" t="n"/>
      <c r="D42" s="20" t="n"/>
      <c r="E42" s="20" t="n"/>
      <c r="F42" s="22" t="n"/>
      <c r="G42" s="23" t="n"/>
      <c r="H42" s="24" t="n"/>
      <c r="I42" s="24" t="n"/>
      <c r="J42" s="14">
        <f>IF(OR(F42="",H42=""),"",MAX(0,F42*(1-H42)))</f>
        <v/>
      </c>
      <c r="K42" s="14">
        <f>IF(OR(J42="",I42=""),"",MAX(0,J42*(1-I42)))</f>
        <v/>
      </c>
      <c r="L42" s="15">
        <f>IFERROR(IF(OR(F42="",K42=""),"",K42/F42),"")</f>
        <v/>
      </c>
      <c r="M42" s="15">
        <f>IF(D42="","",IFERROR(VLOOKUP(D42,Parameter!$A$5:$B$10,2,FALSE),""))</f>
        <v/>
      </c>
      <c r="N42" s="15">
        <f>IF(OR(L42="",M42=""),"",L42-M42)</f>
        <v/>
      </c>
      <c r="O42" s="16">
        <f>IF(OR(F42="",G42=""),"",F42*G42)</f>
        <v/>
      </c>
      <c r="P42" s="28">
        <f>IFERROR(IF(OR(O42="",K42=""),"",O42/K42),"")</f>
        <v/>
      </c>
      <c r="Q42" s="28">
        <f>IF(OR(P42="",G42=""),"",P42-G42)</f>
        <v/>
      </c>
      <c r="R42" s="29">
        <f>IF(COUNTA(A42:I42,S42)=0,"",IF(OR(A42="",B42="",C42="",D42="",E42="",F42="",G42="",H42="",I42=""),"Angaben fehlen",IF(OR(F42&lt;=0,G42&lt;0,H42&lt;0,H42&gt;=1,I42&lt;0,I42&gt;=1,K42&lt;=0,M42=""),"Prüfen",IF(N42&lt;0,"Unter Ziel","Im Ziel"))))</f>
        <v/>
      </c>
      <c r="S42" s="27" t="n"/>
    </row>
    <row r="43" ht="23" customHeight="1">
      <c r="A43" s="20" t="n"/>
      <c r="B43" s="21" t="n"/>
      <c r="C43" s="20" t="n"/>
      <c r="D43" s="20" t="n"/>
      <c r="E43" s="20" t="n"/>
      <c r="F43" s="22" t="n"/>
      <c r="G43" s="23" t="n"/>
      <c r="H43" s="24" t="n"/>
      <c r="I43" s="24" t="n"/>
      <c r="J43" s="9">
        <f>IF(OR(F43="",H43=""),"",MAX(0,F43*(1-H43)))</f>
        <v/>
      </c>
      <c r="K43" s="9">
        <f>IF(OR(J43="",I43=""),"",MAX(0,J43*(1-I43)))</f>
        <v/>
      </c>
      <c r="L43" s="10">
        <f>IFERROR(IF(OR(F43="",K43=""),"",K43/F43),"")</f>
        <v/>
      </c>
      <c r="M43" s="10">
        <f>IF(D43="","",IFERROR(VLOOKUP(D43,Parameter!$A$5:$B$10,2,FALSE),""))</f>
        <v/>
      </c>
      <c r="N43" s="10">
        <f>IF(OR(L43="",M43=""),"",L43-M43)</f>
        <v/>
      </c>
      <c r="O43" s="25">
        <f>IF(OR(F43="",G43=""),"",F43*G43)</f>
        <v/>
      </c>
      <c r="P43" s="17">
        <f>IFERROR(IF(OR(O43="",K43=""),"",O43/K43),"")</f>
        <v/>
      </c>
      <c r="Q43" s="17">
        <f>IF(OR(P43="",G43=""),"",P43-G43)</f>
        <v/>
      </c>
      <c r="R43" s="26">
        <f>IF(COUNTA(A43:I43,S43)=0,"",IF(OR(A43="",B43="",C43="",D43="",E43="",F43="",G43="",H43="",I43=""),"Angaben fehlen",IF(OR(F43&lt;=0,G43&lt;0,H43&lt;0,H43&gt;=1,I43&lt;0,I43&gt;=1,K43&lt;=0,M43=""),"Prüfen",IF(N43&lt;0,"Unter Ziel","Im Ziel"))))</f>
        <v/>
      </c>
      <c r="S43" s="27" t="n"/>
    </row>
    <row r="44" ht="23" customHeight="1">
      <c r="A44" s="20" t="n"/>
      <c r="B44" s="21" t="n"/>
      <c r="C44" s="20" t="n"/>
      <c r="D44" s="20" t="n"/>
      <c r="E44" s="20" t="n"/>
      <c r="F44" s="22" t="n"/>
      <c r="G44" s="23" t="n"/>
      <c r="H44" s="24" t="n"/>
      <c r="I44" s="24" t="n"/>
      <c r="J44" s="14">
        <f>IF(OR(F44="",H44=""),"",MAX(0,F44*(1-H44)))</f>
        <v/>
      </c>
      <c r="K44" s="14">
        <f>IF(OR(J44="",I44=""),"",MAX(0,J44*(1-I44)))</f>
        <v/>
      </c>
      <c r="L44" s="15">
        <f>IFERROR(IF(OR(F44="",K44=""),"",K44/F44),"")</f>
        <v/>
      </c>
      <c r="M44" s="15">
        <f>IF(D44="","",IFERROR(VLOOKUP(D44,Parameter!$A$5:$B$10,2,FALSE),""))</f>
        <v/>
      </c>
      <c r="N44" s="15">
        <f>IF(OR(L44="",M44=""),"",L44-M44)</f>
        <v/>
      </c>
      <c r="O44" s="16">
        <f>IF(OR(F44="",G44=""),"",F44*G44)</f>
        <v/>
      </c>
      <c r="P44" s="28">
        <f>IFERROR(IF(OR(O44="",K44=""),"",O44/K44),"")</f>
        <v/>
      </c>
      <c r="Q44" s="28">
        <f>IF(OR(P44="",G44=""),"",P44-G44)</f>
        <v/>
      </c>
      <c r="R44" s="29">
        <f>IF(COUNTA(A44:I44,S44)=0,"",IF(OR(A44="",B44="",C44="",D44="",E44="",F44="",G44="",H44="",I44=""),"Angaben fehlen",IF(OR(F44&lt;=0,G44&lt;0,H44&lt;0,H44&gt;=1,I44&lt;0,I44&gt;=1,K44&lt;=0,M44=""),"Prüfen",IF(N44&lt;0,"Unter Ziel","Im Ziel"))))</f>
        <v/>
      </c>
      <c r="S44" s="27" t="n"/>
    </row>
    <row r="45" ht="23" customHeight="1">
      <c r="A45" s="20" t="n"/>
      <c r="B45" s="21" t="n"/>
      <c r="C45" s="20" t="n"/>
      <c r="D45" s="20" t="n"/>
      <c r="E45" s="20" t="n"/>
      <c r="F45" s="22" t="n"/>
      <c r="G45" s="23" t="n"/>
      <c r="H45" s="24" t="n"/>
      <c r="I45" s="24" t="n"/>
      <c r="J45" s="9">
        <f>IF(OR(F45="",H45=""),"",MAX(0,F45*(1-H45)))</f>
        <v/>
      </c>
      <c r="K45" s="9">
        <f>IF(OR(J45="",I45=""),"",MAX(0,J45*(1-I45)))</f>
        <v/>
      </c>
      <c r="L45" s="10">
        <f>IFERROR(IF(OR(F45="",K45=""),"",K45/F45),"")</f>
        <v/>
      </c>
      <c r="M45" s="10">
        <f>IF(D45="","",IFERROR(VLOOKUP(D45,Parameter!$A$5:$B$10,2,FALSE),""))</f>
        <v/>
      </c>
      <c r="N45" s="10">
        <f>IF(OR(L45="",M45=""),"",L45-M45)</f>
        <v/>
      </c>
      <c r="O45" s="25">
        <f>IF(OR(F45="",G45=""),"",F45*G45)</f>
        <v/>
      </c>
      <c r="P45" s="17">
        <f>IFERROR(IF(OR(O45="",K45=""),"",O45/K45),"")</f>
        <v/>
      </c>
      <c r="Q45" s="17">
        <f>IF(OR(P45="",G45=""),"",P45-G45)</f>
        <v/>
      </c>
      <c r="R45" s="26">
        <f>IF(COUNTA(A45:I45,S45)=0,"",IF(OR(A45="",B45="",C45="",D45="",E45="",F45="",G45="",H45="",I45=""),"Angaben fehlen",IF(OR(F45&lt;=0,G45&lt;0,H45&lt;0,H45&gt;=1,I45&lt;0,I45&gt;=1,K45&lt;=0,M45=""),"Prüfen",IF(N45&lt;0,"Unter Ziel","Im Ziel"))))</f>
        <v/>
      </c>
      <c r="S45" s="27" t="n"/>
    </row>
    <row r="46" ht="23" customHeight="1">
      <c r="A46" s="20" t="n"/>
      <c r="B46" s="21" t="n"/>
      <c r="C46" s="20" t="n"/>
      <c r="D46" s="20" t="n"/>
      <c r="E46" s="20" t="n"/>
      <c r="F46" s="22" t="n"/>
      <c r="G46" s="23" t="n"/>
      <c r="H46" s="24" t="n"/>
      <c r="I46" s="24" t="n"/>
      <c r="J46" s="14">
        <f>IF(OR(F46="",H46=""),"",MAX(0,F46*(1-H46)))</f>
        <v/>
      </c>
      <c r="K46" s="14">
        <f>IF(OR(J46="",I46=""),"",MAX(0,J46*(1-I46)))</f>
        <v/>
      </c>
      <c r="L46" s="15">
        <f>IFERROR(IF(OR(F46="",K46=""),"",K46/F46),"")</f>
        <v/>
      </c>
      <c r="M46" s="15">
        <f>IF(D46="","",IFERROR(VLOOKUP(D46,Parameter!$A$5:$B$10,2,FALSE),""))</f>
        <v/>
      </c>
      <c r="N46" s="15">
        <f>IF(OR(L46="",M46=""),"",L46-M46)</f>
        <v/>
      </c>
      <c r="O46" s="16">
        <f>IF(OR(F46="",G46=""),"",F46*G46)</f>
        <v/>
      </c>
      <c r="P46" s="28">
        <f>IFERROR(IF(OR(O46="",K46=""),"",O46/K46),"")</f>
        <v/>
      </c>
      <c r="Q46" s="28">
        <f>IF(OR(P46="",G46=""),"",P46-G46)</f>
        <v/>
      </c>
      <c r="R46" s="29">
        <f>IF(COUNTA(A46:I46,S46)=0,"",IF(OR(A46="",B46="",C46="",D46="",E46="",F46="",G46="",H46="",I46=""),"Angaben fehlen",IF(OR(F46&lt;=0,G46&lt;0,H46&lt;0,H46&gt;=1,I46&lt;0,I46&gt;=1,K46&lt;=0,M46=""),"Prüfen",IF(N46&lt;0,"Unter Ziel","Im Ziel"))))</f>
        <v/>
      </c>
      <c r="S46" s="27" t="n"/>
    </row>
    <row r="47" ht="23" customHeight="1">
      <c r="A47" s="20" t="n"/>
      <c r="B47" s="21" t="n"/>
      <c r="C47" s="20" t="n"/>
      <c r="D47" s="20" t="n"/>
      <c r="E47" s="20" t="n"/>
      <c r="F47" s="22" t="n"/>
      <c r="G47" s="23" t="n"/>
      <c r="H47" s="24" t="n"/>
      <c r="I47" s="24" t="n"/>
      <c r="J47" s="9">
        <f>IF(OR(F47="",H47=""),"",MAX(0,F47*(1-H47)))</f>
        <v/>
      </c>
      <c r="K47" s="9">
        <f>IF(OR(J47="",I47=""),"",MAX(0,J47*(1-I47)))</f>
        <v/>
      </c>
      <c r="L47" s="10">
        <f>IFERROR(IF(OR(F47="",K47=""),"",K47/F47),"")</f>
        <v/>
      </c>
      <c r="M47" s="10">
        <f>IF(D47="","",IFERROR(VLOOKUP(D47,Parameter!$A$5:$B$10,2,FALSE),""))</f>
        <v/>
      </c>
      <c r="N47" s="10">
        <f>IF(OR(L47="",M47=""),"",L47-M47)</f>
        <v/>
      </c>
      <c r="O47" s="25">
        <f>IF(OR(F47="",G47=""),"",F47*G47)</f>
        <v/>
      </c>
      <c r="P47" s="17">
        <f>IFERROR(IF(OR(O47="",K47=""),"",O47/K47),"")</f>
        <v/>
      </c>
      <c r="Q47" s="17">
        <f>IF(OR(P47="",G47=""),"",P47-G47)</f>
        <v/>
      </c>
      <c r="R47" s="26">
        <f>IF(COUNTA(A47:I47,S47)=0,"",IF(OR(A47="",B47="",C47="",D47="",E47="",F47="",G47="",H47="",I47=""),"Angaben fehlen",IF(OR(F47&lt;=0,G47&lt;0,H47&lt;0,H47&gt;=1,I47&lt;0,I47&gt;=1,K47&lt;=0,M47=""),"Prüfen",IF(N47&lt;0,"Unter Ziel","Im Ziel"))))</f>
        <v/>
      </c>
      <c r="S47" s="27" t="n"/>
    </row>
    <row r="48" ht="23" customHeight="1">
      <c r="A48" s="20" t="n"/>
      <c r="B48" s="21" t="n"/>
      <c r="C48" s="20" t="n"/>
      <c r="D48" s="20" t="n"/>
      <c r="E48" s="20" t="n"/>
      <c r="F48" s="22" t="n"/>
      <c r="G48" s="23" t="n"/>
      <c r="H48" s="24" t="n"/>
      <c r="I48" s="24" t="n"/>
      <c r="J48" s="14">
        <f>IF(OR(F48="",H48=""),"",MAX(0,F48*(1-H48)))</f>
        <v/>
      </c>
      <c r="K48" s="14">
        <f>IF(OR(J48="",I48=""),"",MAX(0,J48*(1-I48)))</f>
        <v/>
      </c>
      <c r="L48" s="15">
        <f>IFERROR(IF(OR(F48="",K48=""),"",K48/F48),"")</f>
        <v/>
      </c>
      <c r="M48" s="15">
        <f>IF(D48="","",IFERROR(VLOOKUP(D48,Parameter!$A$5:$B$10,2,FALSE),""))</f>
        <v/>
      </c>
      <c r="N48" s="15">
        <f>IF(OR(L48="",M48=""),"",L48-M48)</f>
        <v/>
      </c>
      <c r="O48" s="16">
        <f>IF(OR(F48="",G48=""),"",F48*G48)</f>
        <v/>
      </c>
      <c r="P48" s="28">
        <f>IFERROR(IF(OR(O48="",K48=""),"",O48/K48),"")</f>
        <v/>
      </c>
      <c r="Q48" s="28">
        <f>IF(OR(P48="",G48=""),"",P48-G48)</f>
        <v/>
      </c>
      <c r="R48" s="29">
        <f>IF(COUNTA(A48:I48,S48)=0,"",IF(OR(A48="",B48="",C48="",D48="",E48="",F48="",G48="",H48="",I48=""),"Angaben fehlen",IF(OR(F48&lt;=0,G48&lt;0,H48&lt;0,H48&gt;=1,I48&lt;0,I48&gt;=1,K48&lt;=0,M48=""),"Prüfen",IF(N48&lt;0,"Unter Ziel","Im Ziel"))))</f>
        <v/>
      </c>
      <c r="S48" s="27" t="n"/>
    </row>
    <row r="49" ht="23" customHeight="1">
      <c r="A49" s="20" t="n"/>
      <c r="B49" s="21" t="n"/>
      <c r="C49" s="20" t="n"/>
      <c r="D49" s="20" t="n"/>
      <c r="E49" s="20" t="n"/>
      <c r="F49" s="22" t="n"/>
      <c r="G49" s="23" t="n"/>
      <c r="H49" s="24" t="n"/>
      <c r="I49" s="24" t="n"/>
      <c r="J49" s="9">
        <f>IF(OR(F49="",H49=""),"",MAX(0,F49*(1-H49)))</f>
        <v/>
      </c>
      <c r="K49" s="9">
        <f>IF(OR(J49="",I49=""),"",MAX(0,J49*(1-I49)))</f>
        <v/>
      </c>
      <c r="L49" s="10">
        <f>IFERROR(IF(OR(F49="",K49=""),"",K49/F49),"")</f>
        <v/>
      </c>
      <c r="M49" s="10">
        <f>IF(D49="","",IFERROR(VLOOKUP(D49,Parameter!$A$5:$B$10,2,FALSE),""))</f>
        <v/>
      </c>
      <c r="N49" s="10">
        <f>IF(OR(L49="",M49=""),"",L49-M49)</f>
        <v/>
      </c>
      <c r="O49" s="25">
        <f>IF(OR(F49="",G49=""),"",F49*G49)</f>
        <v/>
      </c>
      <c r="P49" s="17">
        <f>IFERROR(IF(OR(O49="",K49=""),"",O49/K49),"")</f>
        <v/>
      </c>
      <c r="Q49" s="17">
        <f>IF(OR(P49="",G49=""),"",P49-G49)</f>
        <v/>
      </c>
      <c r="R49" s="26">
        <f>IF(COUNTA(A49:I49,S49)=0,"",IF(OR(A49="",B49="",C49="",D49="",E49="",F49="",G49="",H49="",I49=""),"Angaben fehlen",IF(OR(F49&lt;=0,G49&lt;0,H49&lt;0,H49&gt;=1,I49&lt;0,I49&gt;=1,K49&lt;=0,M49=""),"Prüfen",IF(N49&lt;0,"Unter Ziel","Im Ziel"))))</f>
        <v/>
      </c>
      <c r="S49" s="27" t="n"/>
    </row>
    <row r="50" ht="23" customHeight="1">
      <c r="A50" s="20" t="n"/>
      <c r="B50" s="21" t="n"/>
      <c r="C50" s="20" t="n"/>
      <c r="D50" s="20" t="n"/>
      <c r="E50" s="20" t="n"/>
      <c r="F50" s="22" t="n"/>
      <c r="G50" s="23" t="n"/>
      <c r="H50" s="24" t="n"/>
      <c r="I50" s="24" t="n"/>
      <c r="J50" s="14">
        <f>IF(OR(F50="",H50=""),"",MAX(0,F50*(1-H50)))</f>
        <v/>
      </c>
      <c r="K50" s="14">
        <f>IF(OR(J50="",I50=""),"",MAX(0,J50*(1-I50)))</f>
        <v/>
      </c>
      <c r="L50" s="15">
        <f>IFERROR(IF(OR(F50="",K50=""),"",K50/F50),"")</f>
        <v/>
      </c>
      <c r="M50" s="15">
        <f>IF(D50="","",IFERROR(VLOOKUP(D50,Parameter!$A$5:$B$10,2,FALSE),""))</f>
        <v/>
      </c>
      <c r="N50" s="15">
        <f>IF(OR(L50="",M50=""),"",L50-M50)</f>
        <v/>
      </c>
      <c r="O50" s="16">
        <f>IF(OR(F50="",G50=""),"",F50*G50)</f>
        <v/>
      </c>
      <c r="P50" s="28">
        <f>IFERROR(IF(OR(O50="",K50=""),"",O50/K50),"")</f>
        <v/>
      </c>
      <c r="Q50" s="28">
        <f>IF(OR(P50="",G50=""),"",P50-G50)</f>
        <v/>
      </c>
      <c r="R50" s="29">
        <f>IF(COUNTA(A50:I50,S50)=0,"",IF(OR(A50="",B50="",C50="",D50="",E50="",F50="",G50="",H50="",I50=""),"Angaben fehlen",IF(OR(F50&lt;=0,G50&lt;0,H50&lt;0,H50&gt;=1,I50&lt;0,I50&gt;=1,K50&lt;=0,M50=""),"Prüfen",IF(N50&lt;0,"Unter Ziel","Im Ziel"))))</f>
        <v/>
      </c>
      <c r="S50" s="27" t="n"/>
    </row>
    <row r="51" ht="23" customHeight="1">
      <c r="A51" s="20" t="n"/>
      <c r="B51" s="21" t="n"/>
      <c r="C51" s="20" t="n"/>
      <c r="D51" s="20" t="n"/>
      <c r="E51" s="20" t="n"/>
      <c r="F51" s="22" t="n"/>
      <c r="G51" s="23" t="n"/>
      <c r="H51" s="24" t="n"/>
      <c r="I51" s="24" t="n"/>
      <c r="J51" s="9">
        <f>IF(OR(F51="",H51=""),"",MAX(0,F51*(1-H51)))</f>
        <v/>
      </c>
      <c r="K51" s="9">
        <f>IF(OR(J51="",I51=""),"",MAX(0,J51*(1-I51)))</f>
        <v/>
      </c>
      <c r="L51" s="10">
        <f>IFERROR(IF(OR(F51="",K51=""),"",K51/F51),"")</f>
        <v/>
      </c>
      <c r="M51" s="10">
        <f>IF(D51="","",IFERROR(VLOOKUP(D51,Parameter!$A$5:$B$10,2,FALSE),""))</f>
        <v/>
      </c>
      <c r="N51" s="10">
        <f>IF(OR(L51="",M51=""),"",L51-M51)</f>
        <v/>
      </c>
      <c r="O51" s="25">
        <f>IF(OR(F51="",G51=""),"",F51*G51)</f>
        <v/>
      </c>
      <c r="P51" s="17">
        <f>IFERROR(IF(OR(O51="",K51=""),"",O51/K51),"")</f>
        <v/>
      </c>
      <c r="Q51" s="17">
        <f>IF(OR(P51="",G51=""),"",P51-G51)</f>
        <v/>
      </c>
      <c r="R51" s="26">
        <f>IF(COUNTA(A51:I51,S51)=0,"",IF(OR(A51="",B51="",C51="",D51="",E51="",F51="",G51="",H51="",I51=""),"Angaben fehlen",IF(OR(F51&lt;=0,G51&lt;0,H51&lt;0,H51&gt;=1,I51&lt;0,I51&gt;=1,K51&lt;=0,M51=""),"Prüfen",IF(N51&lt;0,"Unter Ziel","Im Ziel"))))</f>
        <v/>
      </c>
      <c r="S51" s="27" t="n"/>
    </row>
    <row r="52" ht="23" customHeight="1">
      <c r="A52" s="20" t="n"/>
      <c r="B52" s="21" t="n"/>
      <c r="C52" s="20" t="n"/>
      <c r="D52" s="20" t="n"/>
      <c r="E52" s="20" t="n"/>
      <c r="F52" s="22" t="n"/>
      <c r="G52" s="23" t="n"/>
      <c r="H52" s="24" t="n"/>
      <c r="I52" s="24" t="n"/>
      <c r="J52" s="14">
        <f>IF(OR(F52="",H52=""),"",MAX(0,F52*(1-H52)))</f>
        <v/>
      </c>
      <c r="K52" s="14">
        <f>IF(OR(J52="",I52=""),"",MAX(0,J52*(1-I52)))</f>
        <v/>
      </c>
      <c r="L52" s="15">
        <f>IFERROR(IF(OR(F52="",K52=""),"",K52/F52),"")</f>
        <v/>
      </c>
      <c r="M52" s="15">
        <f>IF(D52="","",IFERROR(VLOOKUP(D52,Parameter!$A$5:$B$10,2,FALSE),""))</f>
        <v/>
      </c>
      <c r="N52" s="15">
        <f>IF(OR(L52="",M52=""),"",L52-M52)</f>
        <v/>
      </c>
      <c r="O52" s="16">
        <f>IF(OR(F52="",G52=""),"",F52*G52)</f>
        <v/>
      </c>
      <c r="P52" s="28">
        <f>IFERROR(IF(OR(O52="",K52=""),"",O52/K52),"")</f>
        <v/>
      </c>
      <c r="Q52" s="28">
        <f>IF(OR(P52="",G52=""),"",P52-G52)</f>
        <v/>
      </c>
      <c r="R52" s="29">
        <f>IF(COUNTA(A52:I52,S52)=0,"",IF(OR(A52="",B52="",C52="",D52="",E52="",F52="",G52="",H52="",I52=""),"Angaben fehlen",IF(OR(F52&lt;=0,G52&lt;0,H52&lt;0,H52&gt;=1,I52&lt;0,I52&gt;=1,K52&lt;=0,M52=""),"Prüfen",IF(N52&lt;0,"Unter Ziel","Im Ziel"))))</f>
        <v/>
      </c>
      <c r="S52" s="27" t="n"/>
    </row>
    <row r="53" ht="23" customHeight="1">
      <c r="A53" s="20" t="n"/>
      <c r="B53" s="21" t="n"/>
      <c r="C53" s="20" t="n"/>
      <c r="D53" s="20" t="n"/>
      <c r="E53" s="20" t="n"/>
      <c r="F53" s="22" t="n"/>
      <c r="G53" s="23" t="n"/>
      <c r="H53" s="24" t="n"/>
      <c r="I53" s="24" t="n"/>
      <c r="J53" s="9">
        <f>IF(OR(F53="",H53=""),"",MAX(0,F53*(1-H53)))</f>
        <v/>
      </c>
      <c r="K53" s="9">
        <f>IF(OR(J53="",I53=""),"",MAX(0,J53*(1-I53)))</f>
        <v/>
      </c>
      <c r="L53" s="10">
        <f>IFERROR(IF(OR(F53="",K53=""),"",K53/F53),"")</f>
        <v/>
      </c>
      <c r="M53" s="10">
        <f>IF(D53="","",IFERROR(VLOOKUP(D53,Parameter!$A$5:$B$10,2,FALSE),""))</f>
        <v/>
      </c>
      <c r="N53" s="10">
        <f>IF(OR(L53="",M53=""),"",L53-M53)</f>
        <v/>
      </c>
      <c r="O53" s="25">
        <f>IF(OR(F53="",G53=""),"",F53*G53)</f>
        <v/>
      </c>
      <c r="P53" s="17">
        <f>IFERROR(IF(OR(O53="",K53=""),"",O53/K53),"")</f>
        <v/>
      </c>
      <c r="Q53" s="17">
        <f>IF(OR(P53="",G53=""),"",P53-G53)</f>
        <v/>
      </c>
      <c r="R53" s="26">
        <f>IF(COUNTA(A53:I53,S53)=0,"",IF(OR(A53="",B53="",C53="",D53="",E53="",F53="",G53="",H53="",I53=""),"Angaben fehlen",IF(OR(F53&lt;=0,G53&lt;0,H53&lt;0,H53&gt;=1,I53&lt;0,I53&gt;=1,K53&lt;=0,M53=""),"Prüfen",IF(N53&lt;0,"Unter Ziel","Im Ziel"))))</f>
        <v/>
      </c>
      <c r="S53" s="27" t="n"/>
    </row>
    <row r="54" ht="23" customHeight="1">
      <c r="A54" s="20" t="n"/>
      <c r="B54" s="21" t="n"/>
      <c r="C54" s="20" t="n"/>
      <c r="D54" s="20" t="n"/>
      <c r="E54" s="20" t="n"/>
      <c r="F54" s="22" t="n"/>
      <c r="G54" s="23" t="n"/>
      <c r="H54" s="24" t="n"/>
      <c r="I54" s="24" t="n"/>
      <c r="J54" s="14">
        <f>IF(OR(F54="",H54=""),"",MAX(0,F54*(1-H54)))</f>
        <v/>
      </c>
      <c r="K54" s="14">
        <f>IF(OR(J54="",I54=""),"",MAX(0,J54*(1-I54)))</f>
        <v/>
      </c>
      <c r="L54" s="15">
        <f>IFERROR(IF(OR(F54="",K54=""),"",K54/F54),"")</f>
        <v/>
      </c>
      <c r="M54" s="15">
        <f>IF(D54="","",IFERROR(VLOOKUP(D54,Parameter!$A$5:$B$10,2,FALSE),""))</f>
        <v/>
      </c>
      <c r="N54" s="15">
        <f>IF(OR(L54="",M54=""),"",L54-M54)</f>
        <v/>
      </c>
      <c r="O54" s="16">
        <f>IF(OR(F54="",G54=""),"",F54*G54)</f>
        <v/>
      </c>
      <c r="P54" s="28">
        <f>IFERROR(IF(OR(O54="",K54=""),"",O54/K54),"")</f>
        <v/>
      </c>
      <c r="Q54" s="28">
        <f>IF(OR(P54="",G54=""),"",P54-G54)</f>
        <v/>
      </c>
      <c r="R54" s="29">
        <f>IF(COUNTA(A54:I54,S54)=0,"",IF(OR(A54="",B54="",C54="",D54="",E54="",F54="",G54="",H54="",I54=""),"Angaben fehlen",IF(OR(F54&lt;=0,G54&lt;0,H54&lt;0,H54&gt;=1,I54&lt;0,I54&gt;=1,K54&lt;=0,M54=""),"Prüfen",IF(N54&lt;0,"Unter Ziel","Im Ziel"))))</f>
        <v/>
      </c>
      <c r="S54" s="27" t="n"/>
    </row>
    <row r="55" ht="23" customHeight="1">
      <c r="A55" s="20" t="n"/>
      <c r="B55" s="21" t="n"/>
      <c r="C55" s="20" t="n"/>
      <c r="D55" s="20" t="n"/>
      <c r="E55" s="20" t="n"/>
      <c r="F55" s="22" t="n"/>
      <c r="G55" s="23" t="n"/>
      <c r="H55" s="24" t="n"/>
      <c r="I55" s="24" t="n"/>
      <c r="J55" s="9">
        <f>IF(OR(F55="",H55=""),"",MAX(0,F55*(1-H55)))</f>
        <v/>
      </c>
      <c r="K55" s="9">
        <f>IF(OR(J55="",I55=""),"",MAX(0,J55*(1-I55)))</f>
        <v/>
      </c>
      <c r="L55" s="10">
        <f>IFERROR(IF(OR(F55="",K55=""),"",K55/F55),"")</f>
        <v/>
      </c>
      <c r="M55" s="10">
        <f>IF(D55="","",IFERROR(VLOOKUP(D55,Parameter!$A$5:$B$10,2,FALSE),""))</f>
        <v/>
      </c>
      <c r="N55" s="10">
        <f>IF(OR(L55="",M55=""),"",L55-M55)</f>
        <v/>
      </c>
      <c r="O55" s="25">
        <f>IF(OR(F55="",G55=""),"",F55*G55)</f>
        <v/>
      </c>
      <c r="P55" s="17">
        <f>IFERROR(IF(OR(O55="",K55=""),"",O55/K55),"")</f>
        <v/>
      </c>
      <c r="Q55" s="17">
        <f>IF(OR(P55="",G55=""),"",P55-G55)</f>
        <v/>
      </c>
      <c r="R55" s="26">
        <f>IF(COUNTA(A55:I55,S55)=0,"",IF(OR(A55="",B55="",C55="",D55="",E55="",F55="",G55="",H55="",I55=""),"Angaben fehlen",IF(OR(F55&lt;=0,G55&lt;0,H55&lt;0,H55&gt;=1,I55&lt;0,I55&gt;=1,K55&lt;=0,M55=""),"Prüfen",IF(N55&lt;0,"Unter Ziel","Im Ziel"))))</f>
        <v/>
      </c>
      <c r="S55" s="27" t="n"/>
    </row>
    <row r="56" ht="23" customHeight="1">
      <c r="A56" s="20" t="n"/>
      <c r="B56" s="21" t="n"/>
      <c r="C56" s="20" t="n"/>
      <c r="D56" s="20" t="n"/>
      <c r="E56" s="20" t="n"/>
      <c r="F56" s="22" t="n"/>
      <c r="G56" s="23" t="n"/>
      <c r="H56" s="24" t="n"/>
      <c r="I56" s="24" t="n"/>
      <c r="J56" s="14">
        <f>IF(OR(F56="",H56=""),"",MAX(0,F56*(1-H56)))</f>
        <v/>
      </c>
      <c r="K56" s="14">
        <f>IF(OR(J56="",I56=""),"",MAX(0,J56*(1-I56)))</f>
        <v/>
      </c>
      <c r="L56" s="15">
        <f>IFERROR(IF(OR(F56="",K56=""),"",K56/F56),"")</f>
        <v/>
      </c>
      <c r="M56" s="15">
        <f>IF(D56="","",IFERROR(VLOOKUP(D56,Parameter!$A$5:$B$10,2,FALSE),""))</f>
        <v/>
      </c>
      <c r="N56" s="15">
        <f>IF(OR(L56="",M56=""),"",L56-M56)</f>
        <v/>
      </c>
      <c r="O56" s="16">
        <f>IF(OR(F56="",G56=""),"",F56*G56)</f>
        <v/>
      </c>
      <c r="P56" s="28">
        <f>IFERROR(IF(OR(O56="",K56=""),"",O56/K56),"")</f>
        <v/>
      </c>
      <c r="Q56" s="28">
        <f>IF(OR(P56="",G56=""),"",P56-G56)</f>
        <v/>
      </c>
      <c r="R56" s="29">
        <f>IF(COUNTA(A56:I56,S56)=0,"",IF(OR(A56="",B56="",C56="",D56="",E56="",F56="",G56="",H56="",I56=""),"Angaben fehlen",IF(OR(F56&lt;=0,G56&lt;0,H56&lt;0,H56&gt;=1,I56&lt;0,I56&gt;=1,K56&lt;=0,M56=""),"Prüfen",IF(N56&lt;0,"Unter Ziel","Im Ziel"))))</f>
        <v/>
      </c>
      <c r="S56" s="27" t="n"/>
    </row>
    <row r="57" ht="23" customHeight="1">
      <c r="A57" s="20" t="n"/>
      <c r="B57" s="21" t="n"/>
      <c r="C57" s="20" t="n"/>
      <c r="D57" s="20" t="n"/>
      <c r="E57" s="20" t="n"/>
      <c r="F57" s="22" t="n"/>
      <c r="G57" s="23" t="n"/>
      <c r="H57" s="24" t="n"/>
      <c r="I57" s="24" t="n"/>
      <c r="J57" s="9">
        <f>IF(OR(F57="",H57=""),"",MAX(0,F57*(1-H57)))</f>
        <v/>
      </c>
      <c r="K57" s="9">
        <f>IF(OR(J57="",I57=""),"",MAX(0,J57*(1-I57)))</f>
        <v/>
      </c>
      <c r="L57" s="10">
        <f>IFERROR(IF(OR(F57="",K57=""),"",K57/F57),"")</f>
        <v/>
      </c>
      <c r="M57" s="10">
        <f>IF(D57="","",IFERROR(VLOOKUP(D57,Parameter!$A$5:$B$10,2,FALSE),""))</f>
        <v/>
      </c>
      <c r="N57" s="10">
        <f>IF(OR(L57="",M57=""),"",L57-M57)</f>
        <v/>
      </c>
      <c r="O57" s="25">
        <f>IF(OR(F57="",G57=""),"",F57*G57)</f>
        <v/>
      </c>
      <c r="P57" s="17">
        <f>IFERROR(IF(OR(O57="",K57=""),"",O57/K57),"")</f>
        <v/>
      </c>
      <c r="Q57" s="17">
        <f>IF(OR(P57="",G57=""),"",P57-G57)</f>
        <v/>
      </c>
      <c r="R57" s="26">
        <f>IF(COUNTA(A57:I57,S57)=0,"",IF(OR(A57="",B57="",C57="",D57="",E57="",F57="",G57="",H57="",I57=""),"Angaben fehlen",IF(OR(F57&lt;=0,G57&lt;0,H57&lt;0,H57&gt;=1,I57&lt;0,I57&gt;=1,K57&lt;=0,M57=""),"Prüfen",IF(N57&lt;0,"Unter Ziel","Im Ziel"))))</f>
        <v/>
      </c>
      <c r="S57" s="27" t="n"/>
    </row>
    <row r="58" ht="23" customHeight="1">
      <c r="A58" s="20" t="n"/>
      <c r="B58" s="21" t="n"/>
      <c r="C58" s="20" t="n"/>
      <c r="D58" s="20" t="n"/>
      <c r="E58" s="20" t="n"/>
      <c r="F58" s="22" t="n"/>
      <c r="G58" s="23" t="n"/>
      <c r="H58" s="24" t="n"/>
      <c r="I58" s="24" t="n"/>
      <c r="J58" s="14">
        <f>IF(OR(F58="",H58=""),"",MAX(0,F58*(1-H58)))</f>
        <v/>
      </c>
      <c r="K58" s="14">
        <f>IF(OR(J58="",I58=""),"",MAX(0,J58*(1-I58)))</f>
        <v/>
      </c>
      <c r="L58" s="15">
        <f>IFERROR(IF(OR(F58="",K58=""),"",K58/F58),"")</f>
        <v/>
      </c>
      <c r="M58" s="15">
        <f>IF(D58="","",IFERROR(VLOOKUP(D58,Parameter!$A$5:$B$10,2,FALSE),""))</f>
        <v/>
      </c>
      <c r="N58" s="15">
        <f>IF(OR(L58="",M58=""),"",L58-M58)</f>
        <v/>
      </c>
      <c r="O58" s="16">
        <f>IF(OR(F58="",G58=""),"",F58*G58)</f>
        <v/>
      </c>
      <c r="P58" s="28">
        <f>IFERROR(IF(OR(O58="",K58=""),"",O58/K58),"")</f>
        <v/>
      </c>
      <c r="Q58" s="28">
        <f>IF(OR(P58="",G58=""),"",P58-G58)</f>
        <v/>
      </c>
      <c r="R58" s="29">
        <f>IF(COUNTA(A58:I58,S58)=0,"",IF(OR(A58="",B58="",C58="",D58="",E58="",F58="",G58="",H58="",I58=""),"Angaben fehlen",IF(OR(F58&lt;=0,G58&lt;0,H58&lt;0,H58&gt;=1,I58&lt;0,I58&gt;=1,K58&lt;=0,M58=""),"Prüfen",IF(N58&lt;0,"Unter Ziel","Im Ziel"))))</f>
        <v/>
      </c>
      <c r="S58" s="27" t="n"/>
    </row>
    <row r="59" ht="23" customHeight="1">
      <c r="A59" s="20" t="n"/>
      <c r="B59" s="21" t="n"/>
      <c r="C59" s="20" t="n"/>
      <c r="D59" s="20" t="n"/>
      <c r="E59" s="20" t="n"/>
      <c r="F59" s="22" t="n"/>
      <c r="G59" s="23" t="n"/>
      <c r="H59" s="24" t="n"/>
      <c r="I59" s="24" t="n"/>
      <c r="J59" s="9">
        <f>IF(OR(F59="",H59=""),"",MAX(0,F59*(1-H59)))</f>
        <v/>
      </c>
      <c r="K59" s="9">
        <f>IF(OR(J59="",I59=""),"",MAX(0,J59*(1-I59)))</f>
        <v/>
      </c>
      <c r="L59" s="10">
        <f>IFERROR(IF(OR(F59="",K59=""),"",K59/F59),"")</f>
        <v/>
      </c>
      <c r="M59" s="10">
        <f>IF(D59="","",IFERROR(VLOOKUP(D59,Parameter!$A$5:$B$10,2,FALSE),""))</f>
        <v/>
      </c>
      <c r="N59" s="10">
        <f>IF(OR(L59="",M59=""),"",L59-M59)</f>
        <v/>
      </c>
      <c r="O59" s="25">
        <f>IF(OR(F59="",G59=""),"",F59*G59)</f>
        <v/>
      </c>
      <c r="P59" s="17">
        <f>IFERROR(IF(OR(O59="",K59=""),"",O59/K59),"")</f>
        <v/>
      </c>
      <c r="Q59" s="17">
        <f>IF(OR(P59="",G59=""),"",P59-G59)</f>
        <v/>
      </c>
      <c r="R59" s="26">
        <f>IF(COUNTA(A59:I59,S59)=0,"",IF(OR(A59="",B59="",C59="",D59="",E59="",F59="",G59="",H59="",I59=""),"Angaben fehlen",IF(OR(F59&lt;=0,G59&lt;0,H59&lt;0,H59&gt;=1,I59&lt;0,I59&gt;=1,K59&lt;=0,M59=""),"Prüfen",IF(N59&lt;0,"Unter Ziel","Im Ziel"))))</f>
        <v/>
      </c>
      <c r="S59" s="27" t="n"/>
    </row>
    <row r="60" ht="23" customHeight="1">
      <c r="A60" s="20" t="n"/>
      <c r="B60" s="21" t="n"/>
      <c r="C60" s="20" t="n"/>
      <c r="D60" s="20" t="n"/>
      <c r="E60" s="20" t="n"/>
      <c r="F60" s="22" t="n"/>
      <c r="G60" s="23" t="n"/>
      <c r="H60" s="24" t="n"/>
      <c r="I60" s="24" t="n"/>
      <c r="J60" s="14">
        <f>IF(OR(F60="",H60=""),"",MAX(0,F60*(1-H60)))</f>
        <v/>
      </c>
      <c r="K60" s="14">
        <f>IF(OR(J60="",I60=""),"",MAX(0,J60*(1-I60)))</f>
        <v/>
      </c>
      <c r="L60" s="15">
        <f>IFERROR(IF(OR(F60="",K60=""),"",K60/F60),"")</f>
        <v/>
      </c>
      <c r="M60" s="15">
        <f>IF(D60="","",IFERROR(VLOOKUP(D60,Parameter!$A$5:$B$10,2,FALSE),""))</f>
        <v/>
      </c>
      <c r="N60" s="15">
        <f>IF(OR(L60="",M60=""),"",L60-M60)</f>
        <v/>
      </c>
      <c r="O60" s="16">
        <f>IF(OR(F60="",G60=""),"",F60*G60)</f>
        <v/>
      </c>
      <c r="P60" s="28">
        <f>IFERROR(IF(OR(O60="",K60=""),"",O60/K60),"")</f>
        <v/>
      </c>
      <c r="Q60" s="28">
        <f>IF(OR(P60="",G60=""),"",P60-G60)</f>
        <v/>
      </c>
      <c r="R60" s="29">
        <f>IF(COUNTA(A60:I60,S60)=0,"",IF(OR(A60="",B60="",C60="",D60="",E60="",F60="",G60="",H60="",I60=""),"Angaben fehlen",IF(OR(F60&lt;=0,G60&lt;0,H60&lt;0,H60&gt;=1,I60&lt;0,I60&gt;=1,K60&lt;=0,M60=""),"Prüfen",IF(N60&lt;0,"Unter Ziel","Im Ziel"))))</f>
        <v/>
      </c>
      <c r="S60" s="27" t="n"/>
    </row>
    <row r="61" ht="23" customHeight="1">
      <c r="A61" s="20" t="n"/>
      <c r="B61" s="21" t="n"/>
      <c r="C61" s="20" t="n"/>
      <c r="D61" s="20" t="n"/>
      <c r="E61" s="20" t="n"/>
      <c r="F61" s="22" t="n"/>
      <c r="G61" s="23" t="n"/>
      <c r="H61" s="24" t="n"/>
      <c r="I61" s="24" t="n"/>
      <c r="J61" s="9">
        <f>IF(OR(F61="",H61=""),"",MAX(0,F61*(1-H61)))</f>
        <v/>
      </c>
      <c r="K61" s="9">
        <f>IF(OR(J61="",I61=""),"",MAX(0,J61*(1-I61)))</f>
        <v/>
      </c>
      <c r="L61" s="10">
        <f>IFERROR(IF(OR(F61="",K61=""),"",K61/F61),"")</f>
        <v/>
      </c>
      <c r="M61" s="10">
        <f>IF(D61="","",IFERROR(VLOOKUP(D61,Parameter!$A$5:$B$10,2,FALSE),""))</f>
        <v/>
      </c>
      <c r="N61" s="10">
        <f>IF(OR(L61="",M61=""),"",L61-M61)</f>
        <v/>
      </c>
      <c r="O61" s="25">
        <f>IF(OR(F61="",G61=""),"",F61*G61)</f>
        <v/>
      </c>
      <c r="P61" s="17">
        <f>IFERROR(IF(OR(O61="",K61=""),"",O61/K61),"")</f>
        <v/>
      </c>
      <c r="Q61" s="17">
        <f>IF(OR(P61="",G61=""),"",P61-G61)</f>
        <v/>
      </c>
      <c r="R61" s="26">
        <f>IF(COUNTA(A61:I61,S61)=0,"",IF(OR(A61="",B61="",C61="",D61="",E61="",F61="",G61="",H61="",I61=""),"Angaben fehlen",IF(OR(F61&lt;=0,G61&lt;0,H61&lt;0,H61&gt;=1,I61&lt;0,I61&gt;=1,K61&lt;=0,M61=""),"Prüfen",IF(N61&lt;0,"Unter Ziel","Im Ziel"))))</f>
        <v/>
      </c>
      <c r="S61" s="27" t="n"/>
    </row>
    <row r="62" ht="23" customHeight="1">
      <c r="A62" s="20" t="n"/>
      <c r="B62" s="21" t="n"/>
      <c r="C62" s="20" t="n"/>
      <c r="D62" s="20" t="n"/>
      <c r="E62" s="20" t="n"/>
      <c r="F62" s="22" t="n"/>
      <c r="G62" s="23" t="n"/>
      <c r="H62" s="24" t="n"/>
      <c r="I62" s="24" t="n"/>
      <c r="J62" s="14">
        <f>IF(OR(F62="",H62=""),"",MAX(0,F62*(1-H62)))</f>
        <v/>
      </c>
      <c r="K62" s="14">
        <f>IF(OR(J62="",I62=""),"",MAX(0,J62*(1-I62)))</f>
        <v/>
      </c>
      <c r="L62" s="15">
        <f>IFERROR(IF(OR(F62="",K62=""),"",K62/F62),"")</f>
        <v/>
      </c>
      <c r="M62" s="15">
        <f>IF(D62="","",IFERROR(VLOOKUP(D62,Parameter!$A$5:$B$10,2,FALSE),""))</f>
        <v/>
      </c>
      <c r="N62" s="15">
        <f>IF(OR(L62="",M62=""),"",L62-M62)</f>
        <v/>
      </c>
      <c r="O62" s="16">
        <f>IF(OR(F62="",G62=""),"",F62*G62)</f>
        <v/>
      </c>
      <c r="P62" s="28">
        <f>IFERROR(IF(OR(O62="",K62=""),"",O62/K62),"")</f>
        <v/>
      </c>
      <c r="Q62" s="28">
        <f>IF(OR(P62="",G62=""),"",P62-G62)</f>
        <v/>
      </c>
      <c r="R62" s="29">
        <f>IF(COUNTA(A62:I62,S62)=0,"",IF(OR(A62="",B62="",C62="",D62="",E62="",F62="",G62="",H62="",I62=""),"Angaben fehlen",IF(OR(F62&lt;=0,G62&lt;0,H62&lt;0,H62&gt;=1,I62&lt;0,I62&gt;=1,K62&lt;=0,M62=""),"Prüfen",IF(N62&lt;0,"Unter Ziel","Im Ziel"))))</f>
        <v/>
      </c>
      <c r="S62" s="27" t="n"/>
    </row>
    <row r="63" ht="23" customHeight="1">
      <c r="A63" s="20" t="n"/>
      <c r="B63" s="21" t="n"/>
      <c r="C63" s="20" t="n"/>
      <c r="D63" s="20" t="n"/>
      <c r="E63" s="20" t="n"/>
      <c r="F63" s="22" t="n"/>
      <c r="G63" s="23" t="n"/>
      <c r="H63" s="24" t="n"/>
      <c r="I63" s="24" t="n"/>
      <c r="J63" s="9">
        <f>IF(OR(F63="",H63=""),"",MAX(0,F63*(1-H63)))</f>
        <v/>
      </c>
      <c r="K63" s="9">
        <f>IF(OR(J63="",I63=""),"",MAX(0,J63*(1-I63)))</f>
        <v/>
      </c>
      <c r="L63" s="10">
        <f>IFERROR(IF(OR(F63="",K63=""),"",K63/F63),"")</f>
        <v/>
      </c>
      <c r="M63" s="10">
        <f>IF(D63="","",IFERROR(VLOOKUP(D63,Parameter!$A$5:$B$10,2,FALSE),""))</f>
        <v/>
      </c>
      <c r="N63" s="10">
        <f>IF(OR(L63="",M63=""),"",L63-M63)</f>
        <v/>
      </c>
      <c r="O63" s="25">
        <f>IF(OR(F63="",G63=""),"",F63*G63)</f>
        <v/>
      </c>
      <c r="P63" s="17">
        <f>IFERROR(IF(OR(O63="",K63=""),"",O63/K63),"")</f>
        <v/>
      </c>
      <c r="Q63" s="17">
        <f>IF(OR(P63="",G63=""),"",P63-G63)</f>
        <v/>
      </c>
      <c r="R63" s="26">
        <f>IF(COUNTA(A63:I63,S63)=0,"",IF(OR(A63="",B63="",C63="",D63="",E63="",F63="",G63="",H63="",I63=""),"Angaben fehlen",IF(OR(F63&lt;=0,G63&lt;0,H63&lt;0,H63&gt;=1,I63&lt;0,I63&gt;=1,K63&lt;=0,M63=""),"Prüfen",IF(N63&lt;0,"Unter Ziel","Im Ziel"))))</f>
        <v/>
      </c>
      <c r="S63" s="27" t="n"/>
    </row>
    <row r="64" ht="23" customHeight="1">
      <c r="A64" s="20" t="n"/>
      <c r="B64" s="21" t="n"/>
      <c r="C64" s="20" t="n"/>
      <c r="D64" s="20" t="n"/>
      <c r="E64" s="20" t="n"/>
      <c r="F64" s="22" t="n"/>
      <c r="G64" s="23" t="n"/>
      <c r="H64" s="24" t="n"/>
      <c r="I64" s="24" t="n"/>
      <c r="J64" s="14">
        <f>IF(OR(F64="",H64=""),"",MAX(0,F64*(1-H64)))</f>
        <v/>
      </c>
      <c r="K64" s="14">
        <f>IF(OR(J64="",I64=""),"",MAX(0,J64*(1-I64)))</f>
        <v/>
      </c>
      <c r="L64" s="15">
        <f>IFERROR(IF(OR(F64="",K64=""),"",K64/F64),"")</f>
        <v/>
      </c>
      <c r="M64" s="15">
        <f>IF(D64="","",IFERROR(VLOOKUP(D64,Parameter!$A$5:$B$10,2,FALSE),""))</f>
        <v/>
      </c>
      <c r="N64" s="15">
        <f>IF(OR(L64="",M64=""),"",L64-M64)</f>
        <v/>
      </c>
      <c r="O64" s="16">
        <f>IF(OR(F64="",G64=""),"",F64*G64)</f>
        <v/>
      </c>
      <c r="P64" s="28">
        <f>IFERROR(IF(OR(O64="",K64=""),"",O64/K64),"")</f>
        <v/>
      </c>
      <c r="Q64" s="28">
        <f>IF(OR(P64="",G64=""),"",P64-G64)</f>
        <v/>
      </c>
      <c r="R64" s="29">
        <f>IF(COUNTA(A64:I64,S64)=0,"",IF(OR(A64="",B64="",C64="",D64="",E64="",F64="",G64="",H64="",I64=""),"Angaben fehlen",IF(OR(F64&lt;=0,G64&lt;0,H64&lt;0,H64&gt;=1,I64&lt;0,I64&gt;=1,K64&lt;=0,M64=""),"Prüfen",IF(N64&lt;0,"Unter Ziel","Im Ziel"))))</f>
        <v/>
      </c>
      <c r="S64" s="27" t="n"/>
    </row>
    <row r="65" ht="23" customHeight="1">
      <c r="A65" s="20" t="n"/>
      <c r="B65" s="21" t="n"/>
      <c r="C65" s="20" t="n"/>
      <c r="D65" s="20" t="n"/>
      <c r="E65" s="20" t="n"/>
      <c r="F65" s="22" t="n"/>
      <c r="G65" s="23" t="n"/>
      <c r="H65" s="24" t="n"/>
      <c r="I65" s="24" t="n"/>
      <c r="J65" s="9">
        <f>IF(OR(F65="",H65=""),"",MAX(0,F65*(1-H65)))</f>
        <v/>
      </c>
      <c r="K65" s="9">
        <f>IF(OR(J65="",I65=""),"",MAX(0,J65*(1-I65)))</f>
        <v/>
      </c>
      <c r="L65" s="10">
        <f>IFERROR(IF(OR(F65="",K65=""),"",K65/F65),"")</f>
        <v/>
      </c>
      <c r="M65" s="10">
        <f>IF(D65="","",IFERROR(VLOOKUP(D65,Parameter!$A$5:$B$10,2,FALSE),""))</f>
        <v/>
      </c>
      <c r="N65" s="10">
        <f>IF(OR(L65="",M65=""),"",L65-M65)</f>
        <v/>
      </c>
      <c r="O65" s="25">
        <f>IF(OR(F65="",G65=""),"",F65*G65)</f>
        <v/>
      </c>
      <c r="P65" s="17">
        <f>IFERROR(IF(OR(O65="",K65=""),"",O65/K65),"")</f>
        <v/>
      </c>
      <c r="Q65" s="17">
        <f>IF(OR(P65="",G65=""),"",P65-G65)</f>
        <v/>
      </c>
      <c r="R65" s="26">
        <f>IF(COUNTA(A65:I65,S65)=0,"",IF(OR(A65="",B65="",C65="",D65="",E65="",F65="",G65="",H65="",I65=""),"Angaben fehlen",IF(OR(F65&lt;=0,G65&lt;0,H65&lt;0,H65&gt;=1,I65&lt;0,I65&gt;=1,K65&lt;=0,M65=""),"Prüfen",IF(N65&lt;0,"Unter Ziel","Im Ziel"))))</f>
        <v/>
      </c>
      <c r="S65" s="27" t="n"/>
    </row>
    <row r="66" ht="23" customHeight="1">
      <c r="A66" s="20" t="n"/>
      <c r="B66" s="21" t="n"/>
      <c r="C66" s="20" t="n"/>
      <c r="D66" s="20" t="n"/>
      <c r="E66" s="20" t="n"/>
      <c r="F66" s="22" t="n"/>
      <c r="G66" s="23" t="n"/>
      <c r="H66" s="24" t="n"/>
      <c r="I66" s="24" t="n"/>
      <c r="J66" s="14">
        <f>IF(OR(F66="",H66=""),"",MAX(0,F66*(1-H66)))</f>
        <v/>
      </c>
      <c r="K66" s="14">
        <f>IF(OR(J66="",I66=""),"",MAX(0,J66*(1-I66)))</f>
        <v/>
      </c>
      <c r="L66" s="15">
        <f>IFERROR(IF(OR(F66="",K66=""),"",K66/F66),"")</f>
        <v/>
      </c>
      <c r="M66" s="15">
        <f>IF(D66="","",IFERROR(VLOOKUP(D66,Parameter!$A$5:$B$10,2,FALSE),""))</f>
        <v/>
      </c>
      <c r="N66" s="15">
        <f>IF(OR(L66="",M66=""),"",L66-M66)</f>
        <v/>
      </c>
      <c r="O66" s="16">
        <f>IF(OR(F66="",G66=""),"",F66*G66)</f>
        <v/>
      </c>
      <c r="P66" s="28">
        <f>IFERROR(IF(OR(O66="",K66=""),"",O66/K66),"")</f>
        <v/>
      </c>
      <c r="Q66" s="28">
        <f>IF(OR(P66="",G66=""),"",P66-G66)</f>
        <v/>
      </c>
      <c r="R66" s="29">
        <f>IF(COUNTA(A66:I66,S66)=0,"",IF(OR(A66="",B66="",C66="",D66="",E66="",F66="",G66="",H66="",I66=""),"Angaben fehlen",IF(OR(F66&lt;=0,G66&lt;0,H66&lt;0,H66&gt;=1,I66&lt;0,I66&gt;=1,K66&lt;=0,M66=""),"Prüfen",IF(N66&lt;0,"Unter Ziel","Im Ziel"))))</f>
        <v/>
      </c>
      <c r="S66" s="27" t="n"/>
    </row>
    <row r="67" ht="23" customHeight="1">
      <c r="A67" s="20" t="n"/>
      <c r="B67" s="21" t="n"/>
      <c r="C67" s="20" t="n"/>
      <c r="D67" s="20" t="n"/>
      <c r="E67" s="20" t="n"/>
      <c r="F67" s="22" t="n"/>
      <c r="G67" s="23" t="n"/>
      <c r="H67" s="24" t="n"/>
      <c r="I67" s="24" t="n"/>
      <c r="J67" s="9">
        <f>IF(OR(F67="",H67=""),"",MAX(0,F67*(1-H67)))</f>
        <v/>
      </c>
      <c r="K67" s="9">
        <f>IF(OR(J67="",I67=""),"",MAX(0,J67*(1-I67)))</f>
        <v/>
      </c>
      <c r="L67" s="10">
        <f>IFERROR(IF(OR(F67="",K67=""),"",K67/F67),"")</f>
        <v/>
      </c>
      <c r="M67" s="10">
        <f>IF(D67="","",IFERROR(VLOOKUP(D67,Parameter!$A$5:$B$10,2,FALSE),""))</f>
        <v/>
      </c>
      <c r="N67" s="10">
        <f>IF(OR(L67="",M67=""),"",L67-M67)</f>
        <v/>
      </c>
      <c r="O67" s="25">
        <f>IF(OR(F67="",G67=""),"",F67*G67)</f>
        <v/>
      </c>
      <c r="P67" s="17">
        <f>IFERROR(IF(OR(O67="",K67=""),"",O67/K67),"")</f>
        <v/>
      </c>
      <c r="Q67" s="17">
        <f>IF(OR(P67="",G67=""),"",P67-G67)</f>
        <v/>
      </c>
      <c r="R67" s="26">
        <f>IF(COUNTA(A67:I67,S67)=0,"",IF(OR(A67="",B67="",C67="",D67="",E67="",F67="",G67="",H67="",I67=""),"Angaben fehlen",IF(OR(F67&lt;=0,G67&lt;0,H67&lt;0,H67&gt;=1,I67&lt;0,I67&gt;=1,K67&lt;=0,M67=""),"Prüfen",IF(N67&lt;0,"Unter Ziel","Im Ziel"))))</f>
        <v/>
      </c>
      <c r="S67" s="27" t="n"/>
    </row>
    <row r="68" ht="23" customHeight="1">
      <c r="A68" s="20" t="n"/>
      <c r="B68" s="21" t="n"/>
      <c r="C68" s="20" t="n"/>
      <c r="D68" s="20" t="n"/>
      <c r="E68" s="20" t="n"/>
      <c r="F68" s="22" t="n"/>
      <c r="G68" s="23" t="n"/>
      <c r="H68" s="24" t="n"/>
      <c r="I68" s="24" t="n"/>
      <c r="J68" s="14">
        <f>IF(OR(F68="",H68=""),"",MAX(0,F68*(1-H68)))</f>
        <v/>
      </c>
      <c r="K68" s="14">
        <f>IF(OR(J68="",I68=""),"",MAX(0,J68*(1-I68)))</f>
        <v/>
      </c>
      <c r="L68" s="15">
        <f>IFERROR(IF(OR(F68="",K68=""),"",K68/F68),"")</f>
        <v/>
      </c>
      <c r="M68" s="15">
        <f>IF(D68="","",IFERROR(VLOOKUP(D68,Parameter!$A$5:$B$10,2,FALSE),""))</f>
        <v/>
      </c>
      <c r="N68" s="15">
        <f>IF(OR(L68="",M68=""),"",L68-M68)</f>
        <v/>
      </c>
      <c r="O68" s="16">
        <f>IF(OR(F68="",G68=""),"",F68*G68)</f>
        <v/>
      </c>
      <c r="P68" s="28">
        <f>IFERROR(IF(OR(O68="",K68=""),"",O68/K68),"")</f>
        <v/>
      </c>
      <c r="Q68" s="28">
        <f>IF(OR(P68="",G68=""),"",P68-G68)</f>
        <v/>
      </c>
      <c r="R68" s="29">
        <f>IF(COUNTA(A68:I68,S68)=0,"",IF(OR(A68="",B68="",C68="",D68="",E68="",F68="",G68="",H68="",I68=""),"Angaben fehlen",IF(OR(F68&lt;=0,G68&lt;0,H68&lt;0,H68&gt;=1,I68&lt;0,I68&gt;=1,K68&lt;=0,M68=""),"Prüfen",IF(N68&lt;0,"Unter Ziel","Im Ziel"))))</f>
        <v/>
      </c>
      <c r="S68" s="27" t="n"/>
    </row>
    <row r="69" ht="23" customHeight="1">
      <c r="A69" s="20" t="n"/>
      <c r="B69" s="21" t="n"/>
      <c r="C69" s="20" t="n"/>
      <c r="D69" s="20" t="n"/>
      <c r="E69" s="20" t="n"/>
      <c r="F69" s="22" t="n"/>
      <c r="G69" s="23" t="n"/>
      <c r="H69" s="24" t="n"/>
      <c r="I69" s="24" t="n"/>
      <c r="J69" s="9">
        <f>IF(OR(F69="",H69=""),"",MAX(0,F69*(1-H69)))</f>
        <v/>
      </c>
      <c r="K69" s="9">
        <f>IF(OR(J69="",I69=""),"",MAX(0,J69*(1-I69)))</f>
        <v/>
      </c>
      <c r="L69" s="10">
        <f>IFERROR(IF(OR(F69="",K69=""),"",K69/F69),"")</f>
        <v/>
      </c>
      <c r="M69" s="10">
        <f>IF(D69="","",IFERROR(VLOOKUP(D69,Parameter!$A$5:$B$10,2,FALSE),""))</f>
        <v/>
      </c>
      <c r="N69" s="10">
        <f>IF(OR(L69="",M69=""),"",L69-M69)</f>
        <v/>
      </c>
      <c r="O69" s="25">
        <f>IF(OR(F69="",G69=""),"",F69*G69)</f>
        <v/>
      </c>
      <c r="P69" s="17">
        <f>IFERROR(IF(OR(O69="",K69=""),"",O69/K69),"")</f>
        <v/>
      </c>
      <c r="Q69" s="17">
        <f>IF(OR(P69="",G69=""),"",P69-G69)</f>
        <v/>
      </c>
      <c r="R69" s="26">
        <f>IF(COUNTA(A69:I69,S69)=0,"",IF(OR(A69="",B69="",C69="",D69="",E69="",F69="",G69="",H69="",I69=""),"Angaben fehlen",IF(OR(F69&lt;=0,G69&lt;0,H69&lt;0,H69&gt;=1,I69&lt;0,I69&gt;=1,K69&lt;=0,M69=""),"Prüfen",IF(N69&lt;0,"Unter Ziel","Im Ziel"))))</f>
        <v/>
      </c>
      <c r="S69" s="27" t="n"/>
    </row>
    <row r="70" ht="23" customHeight="1">
      <c r="A70" s="20" t="n"/>
      <c r="B70" s="21" t="n"/>
      <c r="C70" s="20" t="n"/>
      <c r="D70" s="20" t="n"/>
      <c r="E70" s="20" t="n"/>
      <c r="F70" s="22" t="n"/>
      <c r="G70" s="23" t="n"/>
      <c r="H70" s="24" t="n"/>
      <c r="I70" s="24" t="n"/>
      <c r="J70" s="14">
        <f>IF(OR(F70="",H70=""),"",MAX(0,F70*(1-H70)))</f>
        <v/>
      </c>
      <c r="K70" s="14">
        <f>IF(OR(J70="",I70=""),"",MAX(0,J70*(1-I70)))</f>
        <v/>
      </c>
      <c r="L70" s="15">
        <f>IFERROR(IF(OR(F70="",K70=""),"",K70/F70),"")</f>
        <v/>
      </c>
      <c r="M70" s="15">
        <f>IF(D70="","",IFERROR(VLOOKUP(D70,Parameter!$A$5:$B$10,2,FALSE),""))</f>
        <v/>
      </c>
      <c r="N70" s="15">
        <f>IF(OR(L70="",M70=""),"",L70-M70)</f>
        <v/>
      </c>
      <c r="O70" s="16">
        <f>IF(OR(F70="",G70=""),"",F70*G70)</f>
        <v/>
      </c>
      <c r="P70" s="28">
        <f>IFERROR(IF(OR(O70="",K70=""),"",O70/K70),"")</f>
        <v/>
      </c>
      <c r="Q70" s="28">
        <f>IF(OR(P70="",G70=""),"",P70-G70)</f>
        <v/>
      </c>
      <c r="R70" s="29">
        <f>IF(COUNTA(A70:I70,S70)=0,"",IF(OR(A70="",B70="",C70="",D70="",E70="",F70="",G70="",H70="",I70=""),"Angaben fehlen",IF(OR(F70&lt;=0,G70&lt;0,H70&lt;0,H70&gt;=1,I70&lt;0,I70&gt;=1,K70&lt;=0,M70=""),"Prüfen",IF(N70&lt;0,"Unter Ziel","Im Ziel"))))</f>
        <v/>
      </c>
      <c r="S70" s="27" t="n"/>
    </row>
    <row r="71" ht="23" customHeight="1">
      <c r="A71" s="20" t="n"/>
      <c r="B71" s="21" t="n"/>
      <c r="C71" s="20" t="n"/>
      <c r="D71" s="20" t="n"/>
      <c r="E71" s="20" t="n"/>
      <c r="F71" s="22" t="n"/>
      <c r="G71" s="23" t="n"/>
      <c r="H71" s="24" t="n"/>
      <c r="I71" s="24" t="n"/>
      <c r="J71" s="9">
        <f>IF(OR(F71="",H71=""),"",MAX(0,F71*(1-H71)))</f>
        <v/>
      </c>
      <c r="K71" s="9">
        <f>IF(OR(J71="",I71=""),"",MAX(0,J71*(1-I71)))</f>
        <v/>
      </c>
      <c r="L71" s="10">
        <f>IFERROR(IF(OR(F71="",K71=""),"",K71/F71),"")</f>
        <v/>
      </c>
      <c r="M71" s="10">
        <f>IF(D71="","",IFERROR(VLOOKUP(D71,Parameter!$A$5:$B$10,2,FALSE),""))</f>
        <v/>
      </c>
      <c r="N71" s="10">
        <f>IF(OR(L71="",M71=""),"",L71-M71)</f>
        <v/>
      </c>
      <c r="O71" s="25">
        <f>IF(OR(F71="",G71=""),"",F71*G71)</f>
        <v/>
      </c>
      <c r="P71" s="17">
        <f>IFERROR(IF(OR(O71="",K71=""),"",O71/K71),"")</f>
        <v/>
      </c>
      <c r="Q71" s="17">
        <f>IF(OR(P71="",G71=""),"",P71-G71)</f>
        <v/>
      </c>
      <c r="R71" s="26">
        <f>IF(COUNTA(A71:I71,S71)=0,"",IF(OR(A71="",B71="",C71="",D71="",E71="",F71="",G71="",H71="",I71=""),"Angaben fehlen",IF(OR(F71&lt;=0,G71&lt;0,H71&lt;0,H71&gt;=1,I71&lt;0,I71&gt;=1,K71&lt;=0,M71=""),"Prüfen",IF(N71&lt;0,"Unter Ziel","Im Ziel"))))</f>
        <v/>
      </c>
      <c r="S71" s="27" t="n"/>
    </row>
    <row r="72" ht="23" customHeight="1">
      <c r="A72" s="20" t="n"/>
      <c r="B72" s="21" t="n"/>
      <c r="C72" s="20" t="n"/>
      <c r="D72" s="20" t="n"/>
      <c r="E72" s="20" t="n"/>
      <c r="F72" s="22" t="n"/>
      <c r="G72" s="23" t="n"/>
      <c r="H72" s="24" t="n"/>
      <c r="I72" s="24" t="n"/>
      <c r="J72" s="14">
        <f>IF(OR(F72="",H72=""),"",MAX(0,F72*(1-H72)))</f>
        <v/>
      </c>
      <c r="K72" s="14">
        <f>IF(OR(J72="",I72=""),"",MAX(0,J72*(1-I72)))</f>
        <v/>
      </c>
      <c r="L72" s="15">
        <f>IFERROR(IF(OR(F72="",K72=""),"",K72/F72),"")</f>
        <v/>
      </c>
      <c r="M72" s="15">
        <f>IF(D72="","",IFERROR(VLOOKUP(D72,Parameter!$A$5:$B$10,2,FALSE),""))</f>
        <v/>
      </c>
      <c r="N72" s="15">
        <f>IF(OR(L72="",M72=""),"",L72-M72)</f>
        <v/>
      </c>
      <c r="O72" s="16">
        <f>IF(OR(F72="",G72=""),"",F72*G72)</f>
        <v/>
      </c>
      <c r="P72" s="28">
        <f>IFERROR(IF(OR(O72="",K72=""),"",O72/K72),"")</f>
        <v/>
      </c>
      <c r="Q72" s="28">
        <f>IF(OR(P72="",G72=""),"",P72-G72)</f>
        <v/>
      </c>
      <c r="R72" s="29">
        <f>IF(COUNTA(A72:I72,S72)=0,"",IF(OR(A72="",B72="",C72="",D72="",E72="",F72="",G72="",H72="",I72=""),"Angaben fehlen",IF(OR(F72&lt;=0,G72&lt;0,H72&lt;0,H72&gt;=1,I72&lt;0,I72&gt;=1,K72&lt;=0,M72=""),"Prüfen",IF(N72&lt;0,"Unter Ziel","Im Ziel"))))</f>
        <v/>
      </c>
      <c r="S72" s="27" t="n"/>
    </row>
    <row r="73" ht="23" customHeight="1">
      <c r="A73" s="20" t="n"/>
      <c r="B73" s="21" t="n"/>
      <c r="C73" s="20" t="n"/>
      <c r="D73" s="20" t="n"/>
      <c r="E73" s="20" t="n"/>
      <c r="F73" s="22" t="n"/>
      <c r="G73" s="23" t="n"/>
      <c r="H73" s="24" t="n"/>
      <c r="I73" s="24" t="n"/>
      <c r="J73" s="9">
        <f>IF(OR(F73="",H73=""),"",MAX(0,F73*(1-H73)))</f>
        <v/>
      </c>
      <c r="K73" s="9">
        <f>IF(OR(J73="",I73=""),"",MAX(0,J73*(1-I73)))</f>
        <v/>
      </c>
      <c r="L73" s="10">
        <f>IFERROR(IF(OR(F73="",K73=""),"",K73/F73),"")</f>
        <v/>
      </c>
      <c r="M73" s="10">
        <f>IF(D73="","",IFERROR(VLOOKUP(D73,Parameter!$A$5:$B$10,2,FALSE),""))</f>
        <v/>
      </c>
      <c r="N73" s="10">
        <f>IF(OR(L73="",M73=""),"",L73-M73)</f>
        <v/>
      </c>
      <c r="O73" s="25">
        <f>IF(OR(F73="",G73=""),"",F73*G73)</f>
        <v/>
      </c>
      <c r="P73" s="17">
        <f>IFERROR(IF(OR(O73="",K73=""),"",O73/K73),"")</f>
        <v/>
      </c>
      <c r="Q73" s="17">
        <f>IF(OR(P73="",G73=""),"",P73-G73)</f>
        <v/>
      </c>
      <c r="R73" s="26">
        <f>IF(COUNTA(A73:I73,S73)=0,"",IF(OR(A73="",B73="",C73="",D73="",E73="",F73="",G73="",H73="",I73=""),"Angaben fehlen",IF(OR(F73&lt;=0,G73&lt;0,H73&lt;0,H73&gt;=1,I73&lt;0,I73&gt;=1,K73&lt;=0,M73=""),"Prüfen",IF(N73&lt;0,"Unter Ziel","Im Ziel"))))</f>
        <v/>
      </c>
      <c r="S73" s="27" t="n"/>
    </row>
    <row r="74" ht="23" customHeight="1">
      <c r="A74" s="20" t="n"/>
      <c r="B74" s="21" t="n"/>
      <c r="C74" s="20" t="n"/>
      <c r="D74" s="20" t="n"/>
      <c r="E74" s="20" t="n"/>
      <c r="F74" s="22" t="n"/>
      <c r="G74" s="23" t="n"/>
      <c r="H74" s="24" t="n"/>
      <c r="I74" s="24" t="n"/>
      <c r="J74" s="14">
        <f>IF(OR(F74="",H74=""),"",MAX(0,F74*(1-H74)))</f>
        <v/>
      </c>
      <c r="K74" s="14">
        <f>IF(OR(J74="",I74=""),"",MAX(0,J74*(1-I74)))</f>
        <v/>
      </c>
      <c r="L74" s="15">
        <f>IFERROR(IF(OR(F74="",K74=""),"",K74/F74),"")</f>
        <v/>
      </c>
      <c r="M74" s="15">
        <f>IF(D74="","",IFERROR(VLOOKUP(D74,Parameter!$A$5:$B$10,2,FALSE),""))</f>
        <v/>
      </c>
      <c r="N74" s="15">
        <f>IF(OR(L74="",M74=""),"",L74-M74)</f>
        <v/>
      </c>
      <c r="O74" s="16">
        <f>IF(OR(F74="",G74=""),"",F74*G74)</f>
        <v/>
      </c>
      <c r="P74" s="28">
        <f>IFERROR(IF(OR(O74="",K74=""),"",O74/K74),"")</f>
        <v/>
      </c>
      <c r="Q74" s="28">
        <f>IF(OR(P74="",G74=""),"",P74-G74)</f>
        <v/>
      </c>
      <c r="R74" s="29">
        <f>IF(COUNTA(A74:I74,S74)=0,"",IF(OR(A74="",B74="",C74="",D74="",E74="",F74="",G74="",H74="",I74=""),"Angaben fehlen",IF(OR(F74&lt;=0,G74&lt;0,H74&lt;0,H74&gt;=1,I74&lt;0,I74&gt;=1,K74&lt;=0,M74=""),"Prüfen",IF(N74&lt;0,"Unter Ziel","Im Ziel"))))</f>
        <v/>
      </c>
      <c r="S74" s="27" t="n"/>
    </row>
    <row r="75" ht="23" customHeight="1">
      <c r="A75" s="20" t="n"/>
      <c r="B75" s="21" t="n"/>
      <c r="C75" s="20" t="n"/>
      <c r="D75" s="20" t="n"/>
      <c r="E75" s="20" t="n"/>
      <c r="F75" s="22" t="n"/>
      <c r="G75" s="23" t="n"/>
      <c r="H75" s="24" t="n"/>
      <c r="I75" s="24" t="n"/>
      <c r="J75" s="9">
        <f>IF(OR(F75="",H75=""),"",MAX(0,F75*(1-H75)))</f>
        <v/>
      </c>
      <c r="K75" s="9">
        <f>IF(OR(J75="",I75=""),"",MAX(0,J75*(1-I75)))</f>
        <v/>
      </c>
      <c r="L75" s="10">
        <f>IFERROR(IF(OR(F75="",K75=""),"",K75/F75),"")</f>
        <v/>
      </c>
      <c r="M75" s="10">
        <f>IF(D75="","",IFERROR(VLOOKUP(D75,Parameter!$A$5:$B$10,2,FALSE),""))</f>
        <v/>
      </c>
      <c r="N75" s="10">
        <f>IF(OR(L75="",M75=""),"",L75-M75)</f>
        <v/>
      </c>
      <c r="O75" s="25">
        <f>IF(OR(F75="",G75=""),"",F75*G75)</f>
        <v/>
      </c>
      <c r="P75" s="17">
        <f>IFERROR(IF(OR(O75="",K75=""),"",O75/K75),"")</f>
        <v/>
      </c>
      <c r="Q75" s="17">
        <f>IF(OR(P75="",G75=""),"",P75-G75)</f>
        <v/>
      </c>
      <c r="R75" s="26">
        <f>IF(COUNTA(A75:I75,S75)=0,"",IF(OR(A75="",B75="",C75="",D75="",E75="",F75="",G75="",H75="",I75=""),"Angaben fehlen",IF(OR(F75&lt;=0,G75&lt;0,H75&lt;0,H75&gt;=1,I75&lt;0,I75&gt;=1,K75&lt;=0,M75=""),"Prüfen",IF(N75&lt;0,"Unter Ziel","Im Ziel"))))</f>
        <v/>
      </c>
      <c r="S75" s="27" t="n"/>
    </row>
    <row r="76" ht="23" customHeight="1">
      <c r="A76" s="20" t="n"/>
      <c r="B76" s="21" t="n"/>
      <c r="C76" s="20" t="n"/>
      <c r="D76" s="20" t="n"/>
      <c r="E76" s="20" t="n"/>
      <c r="F76" s="22" t="n"/>
      <c r="G76" s="23" t="n"/>
      <c r="H76" s="24" t="n"/>
      <c r="I76" s="24" t="n"/>
      <c r="J76" s="14">
        <f>IF(OR(F76="",H76=""),"",MAX(0,F76*(1-H76)))</f>
        <v/>
      </c>
      <c r="K76" s="14">
        <f>IF(OR(J76="",I76=""),"",MAX(0,J76*(1-I76)))</f>
        <v/>
      </c>
      <c r="L76" s="15">
        <f>IFERROR(IF(OR(F76="",K76=""),"",K76/F76),"")</f>
        <v/>
      </c>
      <c r="M76" s="15">
        <f>IF(D76="","",IFERROR(VLOOKUP(D76,Parameter!$A$5:$B$10,2,FALSE),""))</f>
        <v/>
      </c>
      <c r="N76" s="15">
        <f>IF(OR(L76="",M76=""),"",L76-M76)</f>
        <v/>
      </c>
      <c r="O76" s="16">
        <f>IF(OR(F76="",G76=""),"",F76*G76)</f>
        <v/>
      </c>
      <c r="P76" s="28">
        <f>IFERROR(IF(OR(O76="",K76=""),"",O76/K76),"")</f>
        <v/>
      </c>
      <c r="Q76" s="28">
        <f>IF(OR(P76="",G76=""),"",P76-G76)</f>
        <v/>
      </c>
      <c r="R76" s="29">
        <f>IF(COUNTA(A76:I76,S76)=0,"",IF(OR(A76="",B76="",C76="",D76="",E76="",F76="",G76="",H76="",I76=""),"Angaben fehlen",IF(OR(F76&lt;=0,G76&lt;0,H76&lt;0,H76&gt;=1,I76&lt;0,I76&gt;=1,K76&lt;=0,M76=""),"Prüfen",IF(N76&lt;0,"Unter Ziel","Im Ziel"))))</f>
        <v/>
      </c>
      <c r="S76" s="27" t="n"/>
    </row>
    <row r="77" ht="23" customHeight="1">
      <c r="A77" s="20" t="n"/>
      <c r="B77" s="21" t="n"/>
      <c r="C77" s="20" t="n"/>
      <c r="D77" s="20" t="n"/>
      <c r="E77" s="20" t="n"/>
      <c r="F77" s="22" t="n"/>
      <c r="G77" s="23" t="n"/>
      <c r="H77" s="24" t="n"/>
      <c r="I77" s="24" t="n"/>
      <c r="J77" s="9">
        <f>IF(OR(F77="",H77=""),"",MAX(0,F77*(1-H77)))</f>
        <v/>
      </c>
      <c r="K77" s="9">
        <f>IF(OR(J77="",I77=""),"",MAX(0,J77*(1-I77)))</f>
        <v/>
      </c>
      <c r="L77" s="10">
        <f>IFERROR(IF(OR(F77="",K77=""),"",K77/F77),"")</f>
        <v/>
      </c>
      <c r="M77" s="10">
        <f>IF(D77="","",IFERROR(VLOOKUP(D77,Parameter!$A$5:$B$10,2,FALSE),""))</f>
        <v/>
      </c>
      <c r="N77" s="10">
        <f>IF(OR(L77="",M77=""),"",L77-M77)</f>
        <v/>
      </c>
      <c r="O77" s="25">
        <f>IF(OR(F77="",G77=""),"",F77*G77)</f>
        <v/>
      </c>
      <c r="P77" s="17">
        <f>IFERROR(IF(OR(O77="",K77=""),"",O77/K77),"")</f>
        <v/>
      </c>
      <c r="Q77" s="17">
        <f>IF(OR(P77="",G77=""),"",P77-G77)</f>
        <v/>
      </c>
      <c r="R77" s="26">
        <f>IF(COUNTA(A77:I77,S77)=0,"",IF(OR(A77="",B77="",C77="",D77="",E77="",F77="",G77="",H77="",I77=""),"Angaben fehlen",IF(OR(F77&lt;=0,G77&lt;0,H77&lt;0,H77&gt;=1,I77&lt;0,I77&gt;=1,K77&lt;=0,M77=""),"Prüfen",IF(N77&lt;0,"Unter Ziel","Im Ziel"))))</f>
        <v/>
      </c>
      <c r="S77" s="27" t="n"/>
    </row>
    <row r="78" ht="23" customHeight="1">
      <c r="A78" s="20" t="n"/>
      <c r="B78" s="21" t="n"/>
      <c r="C78" s="20" t="n"/>
      <c r="D78" s="20" t="n"/>
      <c r="E78" s="20" t="n"/>
      <c r="F78" s="22" t="n"/>
      <c r="G78" s="23" t="n"/>
      <c r="H78" s="24" t="n"/>
      <c r="I78" s="24" t="n"/>
      <c r="J78" s="14">
        <f>IF(OR(F78="",H78=""),"",MAX(0,F78*(1-H78)))</f>
        <v/>
      </c>
      <c r="K78" s="14">
        <f>IF(OR(J78="",I78=""),"",MAX(0,J78*(1-I78)))</f>
        <v/>
      </c>
      <c r="L78" s="15">
        <f>IFERROR(IF(OR(F78="",K78=""),"",K78/F78),"")</f>
        <v/>
      </c>
      <c r="M78" s="15">
        <f>IF(D78="","",IFERROR(VLOOKUP(D78,Parameter!$A$5:$B$10,2,FALSE),""))</f>
        <v/>
      </c>
      <c r="N78" s="15">
        <f>IF(OR(L78="",M78=""),"",L78-M78)</f>
        <v/>
      </c>
      <c r="O78" s="16">
        <f>IF(OR(F78="",G78=""),"",F78*G78)</f>
        <v/>
      </c>
      <c r="P78" s="28">
        <f>IFERROR(IF(OR(O78="",K78=""),"",O78/K78),"")</f>
        <v/>
      </c>
      <c r="Q78" s="28">
        <f>IF(OR(P78="",G78=""),"",P78-G78)</f>
        <v/>
      </c>
      <c r="R78" s="29">
        <f>IF(COUNTA(A78:I78,S78)=0,"",IF(OR(A78="",B78="",C78="",D78="",E78="",F78="",G78="",H78="",I78=""),"Angaben fehlen",IF(OR(F78&lt;=0,G78&lt;0,H78&lt;0,H78&gt;=1,I78&lt;0,I78&gt;=1,K78&lt;=0,M78=""),"Prüfen",IF(N78&lt;0,"Unter Ziel","Im Ziel"))))</f>
        <v/>
      </c>
      <c r="S78" s="27" t="n"/>
    </row>
    <row r="79" ht="23" customHeight="1">
      <c r="A79" s="20" t="n"/>
      <c r="B79" s="21" t="n"/>
      <c r="C79" s="20" t="n"/>
      <c r="D79" s="20" t="n"/>
      <c r="E79" s="20" t="n"/>
      <c r="F79" s="22" t="n"/>
      <c r="G79" s="23" t="n"/>
      <c r="H79" s="24" t="n"/>
      <c r="I79" s="24" t="n"/>
      <c r="J79" s="9">
        <f>IF(OR(F79="",H79=""),"",MAX(0,F79*(1-H79)))</f>
        <v/>
      </c>
      <c r="K79" s="9">
        <f>IF(OR(J79="",I79=""),"",MAX(0,J79*(1-I79)))</f>
        <v/>
      </c>
      <c r="L79" s="10">
        <f>IFERROR(IF(OR(F79="",K79=""),"",K79/F79),"")</f>
        <v/>
      </c>
      <c r="M79" s="10">
        <f>IF(D79="","",IFERROR(VLOOKUP(D79,Parameter!$A$5:$B$10,2,FALSE),""))</f>
        <v/>
      </c>
      <c r="N79" s="10">
        <f>IF(OR(L79="",M79=""),"",L79-M79)</f>
        <v/>
      </c>
      <c r="O79" s="25">
        <f>IF(OR(F79="",G79=""),"",F79*G79)</f>
        <v/>
      </c>
      <c r="P79" s="17">
        <f>IFERROR(IF(OR(O79="",K79=""),"",O79/K79),"")</f>
        <v/>
      </c>
      <c r="Q79" s="17">
        <f>IF(OR(P79="",G79=""),"",P79-G79)</f>
        <v/>
      </c>
      <c r="R79" s="26">
        <f>IF(COUNTA(A79:I79,S79)=0,"",IF(OR(A79="",B79="",C79="",D79="",E79="",F79="",G79="",H79="",I79=""),"Angaben fehlen",IF(OR(F79&lt;=0,G79&lt;0,H79&lt;0,H79&gt;=1,I79&lt;0,I79&gt;=1,K79&lt;=0,M79=""),"Prüfen",IF(N79&lt;0,"Unter Ziel","Im Ziel"))))</f>
        <v/>
      </c>
      <c r="S79" s="27" t="n"/>
    </row>
    <row r="80" ht="23" customHeight="1">
      <c r="A80" s="20" t="n"/>
      <c r="B80" s="21" t="n"/>
      <c r="C80" s="20" t="n"/>
      <c r="D80" s="20" t="n"/>
      <c r="E80" s="20" t="n"/>
      <c r="F80" s="22" t="n"/>
      <c r="G80" s="23" t="n"/>
      <c r="H80" s="24" t="n"/>
      <c r="I80" s="24" t="n"/>
      <c r="J80" s="14">
        <f>IF(OR(F80="",H80=""),"",MAX(0,F80*(1-H80)))</f>
        <v/>
      </c>
      <c r="K80" s="14">
        <f>IF(OR(J80="",I80=""),"",MAX(0,J80*(1-I80)))</f>
        <v/>
      </c>
      <c r="L80" s="15">
        <f>IFERROR(IF(OR(F80="",K80=""),"",K80/F80),"")</f>
        <v/>
      </c>
      <c r="M80" s="15">
        <f>IF(D80="","",IFERROR(VLOOKUP(D80,Parameter!$A$5:$B$10,2,FALSE),""))</f>
        <v/>
      </c>
      <c r="N80" s="15">
        <f>IF(OR(L80="",M80=""),"",L80-M80)</f>
        <v/>
      </c>
      <c r="O80" s="16">
        <f>IF(OR(F80="",G80=""),"",F80*G80)</f>
        <v/>
      </c>
      <c r="P80" s="28">
        <f>IFERROR(IF(OR(O80="",K80=""),"",O80/K80),"")</f>
        <v/>
      </c>
      <c r="Q80" s="28">
        <f>IF(OR(P80="",G80=""),"",P80-G80)</f>
        <v/>
      </c>
      <c r="R80" s="29">
        <f>IF(COUNTA(A80:I80,S80)=0,"",IF(OR(A80="",B80="",C80="",D80="",E80="",F80="",G80="",H80="",I80=""),"Angaben fehlen",IF(OR(F80&lt;=0,G80&lt;0,H80&lt;0,H80&gt;=1,I80&lt;0,I80&gt;=1,K80&lt;=0,M80=""),"Prüfen",IF(N80&lt;0,"Unter Ziel","Im Ziel"))))</f>
        <v/>
      </c>
      <c r="S80" s="27" t="n"/>
    </row>
    <row r="81" ht="23" customHeight="1">
      <c r="A81" s="20" t="n"/>
      <c r="B81" s="21" t="n"/>
      <c r="C81" s="20" t="n"/>
      <c r="D81" s="20" t="n"/>
      <c r="E81" s="20" t="n"/>
      <c r="F81" s="22" t="n"/>
      <c r="G81" s="23" t="n"/>
      <c r="H81" s="24" t="n"/>
      <c r="I81" s="24" t="n"/>
      <c r="J81" s="9">
        <f>IF(OR(F81="",H81=""),"",MAX(0,F81*(1-H81)))</f>
        <v/>
      </c>
      <c r="K81" s="9">
        <f>IF(OR(J81="",I81=""),"",MAX(0,J81*(1-I81)))</f>
        <v/>
      </c>
      <c r="L81" s="10">
        <f>IFERROR(IF(OR(F81="",K81=""),"",K81/F81),"")</f>
        <v/>
      </c>
      <c r="M81" s="10">
        <f>IF(D81="","",IFERROR(VLOOKUP(D81,Parameter!$A$5:$B$10,2,FALSE),""))</f>
        <v/>
      </c>
      <c r="N81" s="10">
        <f>IF(OR(L81="",M81=""),"",L81-M81)</f>
        <v/>
      </c>
      <c r="O81" s="25">
        <f>IF(OR(F81="",G81=""),"",F81*G81)</f>
        <v/>
      </c>
      <c r="P81" s="17">
        <f>IFERROR(IF(OR(O81="",K81=""),"",O81/K81),"")</f>
        <v/>
      </c>
      <c r="Q81" s="17">
        <f>IF(OR(P81="",G81=""),"",P81-G81)</f>
        <v/>
      </c>
      <c r="R81" s="26">
        <f>IF(COUNTA(A81:I81,S81)=0,"",IF(OR(A81="",B81="",C81="",D81="",E81="",F81="",G81="",H81="",I81=""),"Angaben fehlen",IF(OR(F81&lt;=0,G81&lt;0,H81&lt;0,H81&gt;=1,I81&lt;0,I81&gt;=1,K81&lt;=0,M81=""),"Prüfen",IF(N81&lt;0,"Unter Ziel","Im Ziel"))))</f>
        <v/>
      </c>
      <c r="S81" s="27" t="n"/>
    </row>
    <row r="82" ht="23" customHeight="1">
      <c r="A82" s="20" t="n"/>
      <c r="B82" s="21" t="n"/>
      <c r="C82" s="20" t="n"/>
      <c r="D82" s="20" t="n"/>
      <c r="E82" s="20" t="n"/>
      <c r="F82" s="22" t="n"/>
      <c r="G82" s="23" t="n"/>
      <c r="H82" s="24" t="n"/>
      <c r="I82" s="24" t="n"/>
      <c r="J82" s="14">
        <f>IF(OR(F82="",H82=""),"",MAX(0,F82*(1-H82)))</f>
        <v/>
      </c>
      <c r="K82" s="14">
        <f>IF(OR(J82="",I82=""),"",MAX(0,J82*(1-I82)))</f>
        <v/>
      </c>
      <c r="L82" s="15">
        <f>IFERROR(IF(OR(F82="",K82=""),"",K82/F82),"")</f>
        <v/>
      </c>
      <c r="M82" s="15">
        <f>IF(D82="","",IFERROR(VLOOKUP(D82,Parameter!$A$5:$B$10,2,FALSE),""))</f>
        <v/>
      </c>
      <c r="N82" s="15">
        <f>IF(OR(L82="",M82=""),"",L82-M82)</f>
        <v/>
      </c>
      <c r="O82" s="16">
        <f>IF(OR(F82="",G82=""),"",F82*G82)</f>
        <v/>
      </c>
      <c r="P82" s="28">
        <f>IFERROR(IF(OR(O82="",K82=""),"",O82/K82),"")</f>
        <v/>
      </c>
      <c r="Q82" s="28">
        <f>IF(OR(P82="",G82=""),"",P82-G82)</f>
        <v/>
      </c>
      <c r="R82" s="29">
        <f>IF(COUNTA(A82:I82,S82)=0,"",IF(OR(A82="",B82="",C82="",D82="",E82="",F82="",G82="",H82="",I82=""),"Angaben fehlen",IF(OR(F82&lt;=0,G82&lt;0,H82&lt;0,H82&gt;=1,I82&lt;0,I82&gt;=1,K82&lt;=0,M82=""),"Prüfen",IF(N82&lt;0,"Unter Ziel","Im Ziel"))))</f>
        <v/>
      </c>
      <c r="S82" s="27" t="n"/>
    </row>
    <row r="83" ht="23" customHeight="1">
      <c r="A83" s="20" t="n"/>
      <c r="B83" s="21" t="n"/>
      <c r="C83" s="20" t="n"/>
      <c r="D83" s="20" t="n"/>
      <c r="E83" s="20" t="n"/>
      <c r="F83" s="22" t="n"/>
      <c r="G83" s="23" t="n"/>
      <c r="H83" s="24" t="n"/>
      <c r="I83" s="24" t="n"/>
      <c r="J83" s="9">
        <f>IF(OR(F83="",H83=""),"",MAX(0,F83*(1-H83)))</f>
        <v/>
      </c>
      <c r="K83" s="9">
        <f>IF(OR(J83="",I83=""),"",MAX(0,J83*(1-I83)))</f>
        <v/>
      </c>
      <c r="L83" s="10">
        <f>IFERROR(IF(OR(F83="",K83=""),"",K83/F83),"")</f>
        <v/>
      </c>
      <c r="M83" s="10">
        <f>IF(D83="","",IFERROR(VLOOKUP(D83,Parameter!$A$5:$B$10,2,FALSE),""))</f>
        <v/>
      </c>
      <c r="N83" s="10">
        <f>IF(OR(L83="",M83=""),"",L83-M83)</f>
        <v/>
      </c>
      <c r="O83" s="25">
        <f>IF(OR(F83="",G83=""),"",F83*G83)</f>
        <v/>
      </c>
      <c r="P83" s="17">
        <f>IFERROR(IF(OR(O83="",K83=""),"",O83/K83),"")</f>
        <v/>
      </c>
      <c r="Q83" s="17">
        <f>IF(OR(P83="",G83=""),"",P83-G83)</f>
        <v/>
      </c>
      <c r="R83" s="26">
        <f>IF(COUNTA(A83:I83,S83)=0,"",IF(OR(A83="",B83="",C83="",D83="",E83="",F83="",G83="",H83="",I83=""),"Angaben fehlen",IF(OR(F83&lt;=0,G83&lt;0,H83&lt;0,H83&gt;=1,I83&lt;0,I83&gt;=1,K83&lt;=0,M83=""),"Prüfen",IF(N83&lt;0,"Unter Ziel","Im Ziel"))))</f>
        <v/>
      </c>
      <c r="S83" s="27" t="n"/>
    </row>
    <row r="84" ht="23" customHeight="1">
      <c r="A84" s="20" t="n"/>
      <c r="B84" s="21" t="n"/>
      <c r="C84" s="20" t="n"/>
      <c r="D84" s="20" t="n"/>
      <c r="E84" s="20" t="n"/>
      <c r="F84" s="22" t="n"/>
      <c r="G84" s="23" t="n"/>
      <c r="H84" s="24" t="n"/>
      <c r="I84" s="24" t="n"/>
      <c r="J84" s="14">
        <f>IF(OR(F84="",H84=""),"",MAX(0,F84*(1-H84)))</f>
        <v/>
      </c>
      <c r="K84" s="14">
        <f>IF(OR(J84="",I84=""),"",MAX(0,J84*(1-I84)))</f>
        <v/>
      </c>
      <c r="L84" s="15">
        <f>IFERROR(IF(OR(F84="",K84=""),"",K84/F84),"")</f>
        <v/>
      </c>
      <c r="M84" s="15">
        <f>IF(D84="","",IFERROR(VLOOKUP(D84,Parameter!$A$5:$B$10,2,FALSE),""))</f>
        <v/>
      </c>
      <c r="N84" s="15">
        <f>IF(OR(L84="",M84=""),"",L84-M84)</f>
        <v/>
      </c>
      <c r="O84" s="16">
        <f>IF(OR(F84="",G84=""),"",F84*G84)</f>
        <v/>
      </c>
      <c r="P84" s="28">
        <f>IFERROR(IF(OR(O84="",K84=""),"",O84/K84),"")</f>
        <v/>
      </c>
      <c r="Q84" s="28">
        <f>IF(OR(P84="",G84=""),"",P84-G84)</f>
        <v/>
      </c>
      <c r="R84" s="29">
        <f>IF(COUNTA(A84:I84,S84)=0,"",IF(OR(A84="",B84="",C84="",D84="",E84="",F84="",G84="",H84="",I84=""),"Angaben fehlen",IF(OR(F84&lt;=0,G84&lt;0,H84&lt;0,H84&gt;=1,I84&lt;0,I84&gt;=1,K84&lt;=0,M84=""),"Prüfen",IF(N84&lt;0,"Unter Ziel","Im Ziel"))))</f>
        <v/>
      </c>
      <c r="S84" s="27" t="n"/>
    </row>
    <row r="85" ht="23" customHeight="1">
      <c r="A85" s="20" t="n"/>
      <c r="B85" s="21" t="n"/>
      <c r="C85" s="20" t="n"/>
      <c r="D85" s="20" t="n"/>
      <c r="E85" s="20" t="n"/>
      <c r="F85" s="22" t="n"/>
      <c r="G85" s="23" t="n"/>
      <c r="H85" s="24" t="n"/>
      <c r="I85" s="24" t="n"/>
      <c r="J85" s="9">
        <f>IF(OR(F85="",H85=""),"",MAX(0,F85*(1-H85)))</f>
        <v/>
      </c>
      <c r="K85" s="9">
        <f>IF(OR(J85="",I85=""),"",MAX(0,J85*(1-I85)))</f>
        <v/>
      </c>
      <c r="L85" s="10">
        <f>IFERROR(IF(OR(F85="",K85=""),"",K85/F85),"")</f>
        <v/>
      </c>
      <c r="M85" s="10">
        <f>IF(D85="","",IFERROR(VLOOKUP(D85,Parameter!$A$5:$B$10,2,FALSE),""))</f>
        <v/>
      </c>
      <c r="N85" s="10">
        <f>IF(OR(L85="",M85=""),"",L85-M85)</f>
        <v/>
      </c>
      <c r="O85" s="25">
        <f>IF(OR(F85="",G85=""),"",F85*G85)</f>
        <v/>
      </c>
      <c r="P85" s="17">
        <f>IFERROR(IF(OR(O85="",K85=""),"",O85/K85),"")</f>
        <v/>
      </c>
      <c r="Q85" s="17">
        <f>IF(OR(P85="",G85=""),"",P85-G85)</f>
        <v/>
      </c>
      <c r="R85" s="26">
        <f>IF(COUNTA(A85:I85,S85)=0,"",IF(OR(A85="",B85="",C85="",D85="",E85="",F85="",G85="",H85="",I85=""),"Angaben fehlen",IF(OR(F85&lt;=0,G85&lt;0,H85&lt;0,H85&gt;=1,I85&lt;0,I85&gt;=1,K85&lt;=0,M85=""),"Prüfen",IF(N85&lt;0,"Unter Ziel","Im Ziel"))))</f>
        <v/>
      </c>
      <c r="S85" s="27" t="n"/>
    </row>
    <row r="86" ht="23" customHeight="1">
      <c r="A86" s="20" t="n"/>
      <c r="B86" s="21" t="n"/>
      <c r="C86" s="20" t="n"/>
      <c r="D86" s="20" t="n"/>
      <c r="E86" s="20" t="n"/>
      <c r="F86" s="22" t="n"/>
      <c r="G86" s="23" t="n"/>
      <c r="H86" s="24" t="n"/>
      <c r="I86" s="24" t="n"/>
      <c r="J86" s="14">
        <f>IF(OR(F86="",H86=""),"",MAX(0,F86*(1-H86)))</f>
        <v/>
      </c>
      <c r="K86" s="14">
        <f>IF(OR(J86="",I86=""),"",MAX(0,J86*(1-I86)))</f>
        <v/>
      </c>
      <c r="L86" s="15">
        <f>IFERROR(IF(OR(F86="",K86=""),"",K86/F86),"")</f>
        <v/>
      </c>
      <c r="M86" s="15">
        <f>IF(D86="","",IFERROR(VLOOKUP(D86,Parameter!$A$5:$B$10,2,FALSE),""))</f>
        <v/>
      </c>
      <c r="N86" s="15">
        <f>IF(OR(L86="",M86=""),"",L86-M86)</f>
        <v/>
      </c>
      <c r="O86" s="16">
        <f>IF(OR(F86="",G86=""),"",F86*G86)</f>
        <v/>
      </c>
      <c r="P86" s="28">
        <f>IFERROR(IF(OR(O86="",K86=""),"",O86/K86),"")</f>
        <v/>
      </c>
      <c r="Q86" s="28">
        <f>IF(OR(P86="",G86=""),"",P86-G86)</f>
        <v/>
      </c>
      <c r="R86" s="29">
        <f>IF(COUNTA(A86:I86,S86)=0,"",IF(OR(A86="",B86="",C86="",D86="",E86="",F86="",G86="",H86="",I86=""),"Angaben fehlen",IF(OR(F86&lt;=0,G86&lt;0,H86&lt;0,H86&gt;=1,I86&lt;0,I86&gt;=1,K86&lt;=0,M86=""),"Prüfen",IF(N86&lt;0,"Unter Ziel","Im Ziel"))))</f>
        <v/>
      </c>
      <c r="S86" s="27" t="n"/>
    </row>
    <row r="87" ht="23" customHeight="1">
      <c r="A87" s="20" t="n"/>
      <c r="B87" s="21" t="n"/>
      <c r="C87" s="20" t="n"/>
      <c r="D87" s="20" t="n"/>
      <c r="E87" s="20" t="n"/>
      <c r="F87" s="22" t="n"/>
      <c r="G87" s="23" t="n"/>
      <c r="H87" s="24" t="n"/>
      <c r="I87" s="24" t="n"/>
      <c r="J87" s="9">
        <f>IF(OR(F87="",H87=""),"",MAX(0,F87*(1-H87)))</f>
        <v/>
      </c>
      <c r="K87" s="9">
        <f>IF(OR(J87="",I87=""),"",MAX(0,J87*(1-I87)))</f>
        <v/>
      </c>
      <c r="L87" s="10">
        <f>IFERROR(IF(OR(F87="",K87=""),"",K87/F87),"")</f>
        <v/>
      </c>
      <c r="M87" s="10">
        <f>IF(D87="","",IFERROR(VLOOKUP(D87,Parameter!$A$5:$B$10,2,FALSE),""))</f>
        <v/>
      </c>
      <c r="N87" s="10">
        <f>IF(OR(L87="",M87=""),"",L87-M87)</f>
        <v/>
      </c>
      <c r="O87" s="25">
        <f>IF(OR(F87="",G87=""),"",F87*G87)</f>
        <v/>
      </c>
      <c r="P87" s="17">
        <f>IFERROR(IF(OR(O87="",K87=""),"",O87/K87),"")</f>
        <v/>
      </c>
      <c r="Q87" s="17">
        <f>IF(OR(P87="",G87=""),"",P87-G87)</f>
        <v/>
      </c>
      <c r="R87" s="26">
        <f>IF(COUNTA(A87:I87,S87)=0,"",IF(OR(A87="",B87="",C87="",D87="",E87="",F87="",G87="",H87="",I87=""),"Angaben fehlen",IF(OR(F87&lt;=0,G87&lt;0,H87&lt;0,H87&gt;=1,I87&lt;0,I87&gt;=1,K87&lt;=0,M87=""),"Prüfen",IF(N87&lt;0,"Unter Ziel","Im Ziel"))))</f>
        <v/>
      </c>
      <c r="S87" s="27" t="n"/>
    </row>
    <row r="88" ht="23" customHeight="1">
      <c r="A88" s="20" t="n"/>
      <c r="B88" s="21" t="n"/>
      <c r="C88" s="20" t="n"/>
      <c r="D88" s="20" t="n"/>
      <c r="E88" s="20" t="n"/>
      <c r="F88" s="22" t="n"/>
      <c r="G88" s="23" t="n"/>
      <c r="H88" s="24" t="n"/>
      <c r="I88" s="24" t="n"/>
      <c r="J88" s="14">
        <f>IF(OR(F88="",H88=""),"",MAX(0,F88*(1-H88)))</f>
        <v/>
      </c>
      <c r="K88" s="14">
        <f>IF(OR(J88="",I88=""),"",MAX(0,J88*(1-I88)))</f>
        <v/>
      </c>
      <c r="L88" s="15">
        <f>IFERROR(IF(OR(F88="",K88=""),"",K88/F88),"")</f>
        <v/>
      </c>
      <c r="M88" s="15">
        <f>IF(D88="","",IFERROR(VLOOKUP(D88,Parameter!$A$5:$B$10,2,FALSE),""))</f>
        <v/>
      </c>
      <c r="N88" s="15">
        <f>IF(OR(L88="",M88=""),"",L88-M88)</f>
        <v/>
      </c>
      <c r="O88" s="16">
        <f>IF(OR(F88="",G88=""),"",F88*G88)</f>
        <v/>
      </c>
      <c r="P88" s="28">
        <f>IFERROR(IF(OR(O88="",K88=""),"",O88/K88),"")</f>
        <v/>
      </c>
      <c r="Q88" s="28">
        <f>IF(OR(P88="",G88=""),"",P88-G88)</f>
        <v/>
      </c>
      <c r="R88" s="29">
        <f>IF(COUNTA(A88:I88,S88)=0,"",IF(OR(A88="",B88="",C88="",D88="",E88="",F88="",G88="",H88="",I88=""),"Angaben fehlen",IF(OR(F88&lt;=0,G88&lt;0,H88&lt;0,H88&gt;=1,I88&lt;0,I88&gt;=1,K88&lt;=0,M88=""),"Prüfen",IF(N88&lt;0,"Unter Ziel","Im Ziel"))))</f>
        <v/>
      </c>
      <c r="S88" s="27" t="n"/>
    </row>
    <row r="89" ht="23" customHeight="1">
      <c r="A89" s="20" t="n"/>
      <c r="B89" s="21" t="n"/>
      <c r="C89" s="20" t="n"/>
      <c r="D89" s="20" t="n"/>
      <c r="E89" s="20" t="n"/>
      <c r="F89" s="22" t="n"/>
      <c r="G89" s="23" t="n"/>
      <c r="H89" s="24" t="n"/>
      <c r="I89" s="24" t="n"/>
      <c r="J89" s="9">
        <f>IF(OR(F89="",H89=""),"",MAX(0,F89*(1-H89)))</f>
        <v/>
      </c>
      <c r="K89" s="9">
        <f>IF(OR(J89="",I89=""),"",MAX(0,J89*(1-I89)))</f>
        <v/>
      </c>
      <c r="L89" s="10">
        <f>IFERROR(IF(OR(F89="",K89=""),"",K89/F89),"")</f>
        <v/>
      </c>
      <c r="M89" s="10">
        <f>IF(D89="","",IFERROR(VLOOKUP(D89,Parameter!$A$5:$B$10,2,FALSE),""))</f>
        <v/>
      </c>
      <c r="N89" s="10">
        <f>IF(OR(L89="",M89=""),"",L89-M89)</f>
        <v/>
      </c>
      <c r="O89" s="25">
        <f>IF(OR(F89="",G89=""),"",F89*G89)</f>
        <v/>
      </c>
      <c r="P89" s="17">
        <f>IFERROR(IF(OR(O89="",K89=""),"",O89/K89),"")</f>
        <v/>
      </c>
      <c r="Q89" s="17">
        <f>IF(OR(P89="",G89=""),"",P89-G89)</f>
        <v/>
      </c>
      <c r="R89" s="26">
        <f>IF(COUNTA(A89:I89,S89)=0,"",IF(OR(A89="",B89="",C89="",D89="",E89="",F89="",G89="",H89="",I89=""),"Angaben fehlen",IF(OR(F89&lt;=0,G89&lt;0,H89&lt;0,H89&gt;=1,I89&lt;0,I89&gt;=1,K89&lt;=0,M89=""),"Prüfen",IF(N89&lt;0,"Unter Ziel","Im Ziel"))))</f>
        <v/>
      </c>
      <c r="S89" s="27" t="n"/>
    </row>
    <row r="90" ht="23" customHeight="1">
      <c r="A90" s="20" t="n"/>
      <c r="B90" s="21" t="n"/>
      <c r="C90" s="20" t="n"/>
      <c r="D90" s="20" t="n"/>
      <c r="E90" s="20" t="n"/>
      <c r="F90" s="22" t="n"/>
      <c r="G90" s="23" t="n"/>
      <c r="H90" s="24" t="n"/>
      <c r="I90" s="24" t="n"/>
      <c r="J90" s="14">
        <f>IF(OR(F90="",H90=""),"",MAX(0,F90*(1-H90)))</f>
        <v/>
      </c>
      <c r="K90" s="14">
        <f>IF(OR(J90="",I90=""),"",MAX(0,J90*(1-I90)))</f>
        <v/>
      </c>
      <c r="L90" s="15">
        <f>IFERROR(IF(OR(F90="",K90=""),"",K90/F90),"")</f>
        <v/>
      </c>
      <c r="M90" s="15">
        <f>IF(D90="","",IFERROR(VLOOKUP(D90,Parameter!$A$5:$B$10,2,FALSE),""))</f>
        <v/>
      </c>
      <c r="N90" s="15">
        <f>IF(OR(L90="",M90=""),"",L90-M90)</f>
        <v/>
      </c>
      <c r="O90" s="16">
        <f>IF(OR(F90="",G90=""),"",F90*G90)</f>
        <v/>
      </c>
      <c r="P90" s="28">
        <f>IFERROR(IF(OR(O90="",K90=""),"",O90/K90),"")</f>
        <v/>
      </c>
      <c r="Q90" s="28">
        <f>IF(OR(P90="",G90=""),"",P90-G90)</f>
        <v/>
      </c>
      <c r="R90" s="29">
        <f>IF(COUNTA(A90:I90,S90)=0,"",IF(OR(A90="",B90="",C90="",D90="",E90="",F90="",G90="",H90="",I90=""),"Angaben fehlen",IF(OR(F90&lt;=0,G90&lt;0,H90&lt;0,H90&gt;=1,I90&lt;0,I90&gt;=1,K90&lt;=0,M90=""),"Prüfen",IF(N90&lt;0,"Unter Ziel","Im Ziel"))))</f>
        <v/>
      </c>
      <c r="S90" s="27" t="n"/>
    </row>
    <row r="91" ht="23" customHeight="1">
      <c r="A91" s="20" t="n"/>
      <c r="B91" s="21" t="n"/>
      <c r="C91" s="20" t="n"/>
      <c r="D91" s="20" t="n"/>
      <c r="E91" s="20" t="n"/>
      <c r="F91" s="22" t="n"/>
      <c r="G91" s="23" t="n"/>
      <c r="H91" s="24" t="n"/>
      <c r="I91" s="24" t="n"/>
      <c r="J91" s="9">
        <f>IF(OR(F91="",H91=""),"",MAX(0,F91*(1-H91)))</f>
        <v/>
      </c>
      <c r="K91" s="9">
        <f>IF(OR(J91="",I91=""),"",MAX(0,J91*(1-I91)))</f>
        <v/>
      </c>
      <c r="L91" s="10">
        <f>IFERROR(IF(OR(F91="",K91=""),"",K91/F91),"")</f>
        <v/>
      </c>
      <c r="M91" s="10">
        <f>IF(D91="","",IFERROR(VLOOKUP(D91,Parameter!$A$5:$B$10,2,FALSE),""))</f>
        <v/>
      </c>
      <c r="N91" s="10">
        <f>IF(OR(L91="",M91=""),"",L91-M91)</f>
        <v/>
      </c>
      <c r="O91" s="25">
        <f>IF(OR(F91="",G91=""),"",F91*G91)</f>
        <v/>
      </c>
      <c r="P91" s="17">
        <f>IFERROR(IF(OR(O91="",K91=""),"",O91/K91),"")</f>
        <v/>
      </c>
      <c r="Q91" s="17">
        <f>IF(OR(P91="",G91=""),"",P91-G91)</f>
        <v/>
      </c>
      <c r="R91" s="26">
        <f>IF(COUNTA(A91:I91,S91)=0,"",IF(OR(A91="",B91="",C91="",D91="",E91="",F91="",G91="",H91="",I91=""),"Angaben fehlen",IF(OR(F91&lt;=0,G91&lt;0,H91&lt;0,H91&gt;=1,I91&lt;0,I91&gt;=1,K91&lt;=0,M91=""),"Prüfen",IF(N91&lt;0,"Unter Ziel","Im Ziel"))))</f>
        <v/>
      </c>
      <c r="S91" s="27" t="n"/>
    </row>
    <row r="92" ht="23" customHeight="1">
      <c r="A92" s="20" t="n"/>
      <c r="B92" s="21" t="n"/>
      <c r="C92" s="20" t="n"/>
      <c r="D92" s="20" t="n"/>
      <c r="E92" s="20" t="n"/>
      <c r="F92" s="22" t="n"/>
      <c r="G92" s="23" t="n"/>
      <c r="H92" s="24" t="n"/>
      <c r="I92" s="24" t="n"/>
      <c r="J92" s="14">
        <f>IF(OR(F92="",H92=""),"",MAX(0,F92*(1-H92)))</f>
        <v/>
      </c>
      <c r="K92" s="14">
        <f>IF(OR(J92="",I92=""),"",MAX(0,J92*(1-I92)))</f>
        <v/>
      </c>
      <c r="L92" s="15">
        <f>IFERROR(IF(OR(F92="",K92=""),"",K92/F92),"")</f>
        <v/>
      </c>
      <c r="M92" s="15">
        <f>IF(D92="","",IFERROR(VLOOKUP(D92,Parameter!$A$5:$B$10,2,FALSE),""))</f>
        <v/>
      </c>
      <c r="N92" s="15">
        <f>IF(OR(L92="",M92=""),"",L92-M92)</f>
        <v/>
      </c>
      <c r="O92" s="16">
        <f>IF(OR(F92="",G92=""),"",F92*G92)</f>
        <v/>
      </c>
      <c r="P92" s="28">
        <f>IFERROR(IF(OR(O92="",K92=""),"",O92/K92),"")</f>
        <v/>
      </c>
      <c r="Q92" s="28">
        <f>IF(OR(P92="",G92=""),"",P92-G92)</f>
        <v/>
      </c>
      <c r="R92" s="29">
        <f>IF(COUNTA(A92:I92,S92)=0,"",IF(OR(A92="",B92="",C92="",D92="",E92="",F92="",G92="",H92="",I92=""),"Angaben fehlen",IF(OR(F92&lt;=0,G92&lt;0,H92&lt;0,H92&gt;=1,I92&lt;0,I92&gt;=1,K92&lt;=0,M92=""),"Prüfen",IF(N92&lt;0,"Unter Ziel","Im Ziel"))))</f>
        <v/>
      </c>
      <c r="S92" s="27" t="n"/>
    </row>
    <row r="93" ht="23" customHeight="1">
      <c r="A93" s="20" t="n"/>
      <c r="B93" s="21" t="n"/>
      <c r="C93" s="20" t="n"/>
      <c r="D93" s="20" t="n"/>
      <c r="E93" s="20" t="n"/>
      <c r="F93" s="22" t="n"/>
      <c r="G93" s="23" t="n"/>
      <c r="H93" s="24" t="n"/>
      <c r="I93" s="24" t="n"/>
      <c r="J93" s="9">
        <f>IF(OR(F93="",H93=""),"",MAX(0,F93*(1-H93)))</f>
        <v/>
      </c>
      <c r="K93" s="9">
        <f>IF(OR(J93="",I93=""),"",MAX(0,J93*(1-I93)))</f>
        <v/>
      </c>
      <c r="L93" s="10">
        <f>IFERROR(IF(OR(F93="",K93=""),"",K93/F93),"")</f>
        <v/>
      </c>
      <c r="M93" s="10">
        <f>IF(D93="","",IFERROR(VLOOKUP(D93,Parameter!$A$5:$B$10,2,FALSE),""))</f>
        <v/>
      </c>
      <c r="N93" s="10">
        <f>IF(OR(L93="",M93=""),"",L93-M93)</f>
        <v/>
      </c>
      <c r="O93" s="25">
        <f>IF(OR(F93="",G93=""),"",F93*G93)</f>
        <v/>
      </c>
      <c r="P93" s="17">
        <f>IFERROR(IF(OR(O93="",K93=""),"",O93/K93),"")</f>
        <v/>
      </c>
      <c r="Q93" s="17">
        <f>IF(OR(P93="",G93=""),"",P93-G93)</f>
        <v/>
      </c>
      <c r="R93" s="26">
        <f>IF(COUNTA(A93:I93,S93)=0,"",IF(OR(A93="",B93="",C93="",D93="",E93="",F93="",G93="",H93="",I93=""),"Angaben fehlen",IF(OR(F93&lt;=0,G93&lt;0,H93&lt;0,H93&gt;=1,I93&lt;0,I93&gt;=1,K93&lt;=0,M93=""),"Prüfen",IF(N93&lt;0,"Unter Ziel","Im Ziel"))))</f>
        <v/>
      </c>
      <c r="S93" s="27" t="n"/>
    </row>
    <row r="94" ht="23" customHeight="1">
      <c r="A94" s="20" t="n"/>
      <c r="B94" s="21" t="n"/>
      <c r="C94" s="20" t="n"/>
      <c r="D94" s="20" t="n"/>
      <c r="E94" s="20" t="n"/>
      <c r="F94" s="22" t="n"/>
      <c r="G94" s="23" t="n"/>
      <c r="H94" s="24" t="n"/>
      <c r="I94" s="24" t="n"/>
      <c r="J94" s="14">
        <f>IF(OR(F94="",H94=""),"",MAX(0,F94*(1-H94)))</f>
        <v/>
      </c>
      <c r="K94" s="14">
        <f>IF(OR(J94="",I94=""),"",MAX(0,J94*(1-I94)))</f>
        <v/>
      </c>
      <c r="L94" s="15">
        <f>IFERROR(IF(OR(F94="",K94=""),"",K94/F94),"")</f>
        <v/>
      </c>
      <c r="M94" s="15">
        <f>IF(D94="","",IFERROR(VLOOKUP(D94,Parameter!$A$5:$B$10,2,FALSE),""))</f>
        <v/>
      </c>
      <c r="N94" s="15">
        <f>IF(OR(L94="",M94=""),"",L94-M94)</f>
        <v/>
      </c>
      <c r="O94" s="16">
        <f>IF(OR(F94="",G94=""),"",F94*G94)</f>
        <v/>
      </c>
      <c r="P94" s="28">
        <f>IFERROR(IF(OR(O94="",K94=""),"",O94/K94),"")</f>
        <v/>
      </c>
      <c r="Q94" s="28">
        <f>IF(OR(P94="",G94=""),"",P94-G94)</f>
        <v/>
      </c>
      <c r="R94" s="29">
        <f>IF(COUNTA(A94:I94,S94)=0,"",IF(OR(A94="",B94="",C94="",D94="",E94="",F94="",G94="",H94="",I94=""),"Angaben fehlen",IF(OR(F94&lt;=0,G94&lt;0,H94&lt;0,H94&gt;=1,I94&lt;0,I94&gt;=1,K94&lt;=0,M94=""),"Prüfen",IF(N94&lt;0,"Unter Ziel","Im Ziel"))))</f>
        <v/>
      </c>
      <c r="S94" s="27" t="n"/>
    </row>
    <row r="95" ht="23" customHeight="1">
      <c r="A95" s="20" t="n"/>
      <c r="B95" s="21" t="n"/>
      <c r="C95" s="20" t="n"/>
      <c r="D95" s="20" t="n"/>
      <c r="E95" s="20" t="n"/>
      <c r="F95" s="22" t="n"/>
      <c r="G95" s="23" t="n"/>
      <c r="H95" s="24" t="n"/>
      <c r="I95" s="24" t="n"/>
      <c r="J95" s="9">
        <f>IF(OR(F95="",H95=""),"",MAX(0,F95*(1-H95)))</f>
        <v/>
      </c>
      <c r="K95" s="9">
        <f>IF(OR(J95="",I95=""),"",MAX(0,J95*(1-I95)))</f>
        <v/>
      </c>
      <c r="L95" s="10">
        <f>IFERROR(IF(OR(F95="",K95=""),"",K95/F95),"")</f>
        <v/>
      </c>
      <c r="M95" s="10">
        <f>IF(D95="","",IFERROR(VLOOKUP(D95,Parameter!$A$5:$B$10,2,FALSE),""))</f>
        <v/>
      </c>
      <c r="N95" s="10">
        <f>IF(OR(L95="",M95=""),"",L95-M95)</f>
        <v/>
      </c>
      <c r="O95" s="25">
        <f>IF(OR(F95="",G95=""),"",F95*G95)</f>
        <v/>
      </c>
      <c r="P95" s="17">
        <f>IFERROR(IF(OR(O95="",K95=""),"",O95/K95),"")</f>
        <v/>
      </c>
      <c r="Q95" s="17">
        <f>IF(OR(P95="",G95=""),"",P95-G95)</f>
        <v/>
      </c>
      <c r="R95" s="26">
        <f>IF(COUNTA(A95:I95,S95)=0,"",IF(OR(A95="",B95="",C95="",D95="",E95="",F95="",G95="",H95="",I95=""),"Angaben fehlen",IF(OR(F95&lt;=0,G95&lt;0,H95&lt;0,H95&gt;=1,I95&lt;0,I95&gt;=1,K95&lt;=0,M95=""),"Prüfen",IF(N95&lt;0,"Unter Ziel","Im Ziel"))))</f>
        <v/>
      </c>
      <c r="S95" s="27" t="n"/>
    </row>
    <row r="96" ht="23" customHeight="1">
      <c r="A96" s="20" t="n"/>
      <c r="B96" s="21" t="n"/>
      <c r="C96" s="20" t="n"/>
      <c r="D96" s="20" t="n"/>
      <c r="E96" s="20" t="n"/>
      <c r="F96" s="22" t="n"/>
      <c r="G96" s="23" t="n"/>
      <c r="H96" s="24" t="n"/>
      <c r="I96" s="24" t="n"/>
      <c r="J96" s="14">
        <f>IF(OR(F96="",H96=""),"",MAX(0,F96*(1-H96)))</f>
        <v/>
      </c>
      <c r="K96" s="14">
        <f>IF(OR(J96="",I96=""),"",MAX(0,J96*(1-I96)))</f>
        <v/>
      </c>
      <c r="L96" s="15">
        <f>IFERROR(IF(OR(F96="",K96=""),"",K96/F96),"")</f>
        <v/>
      </c>
      <c r="M96" s="15">
        <f>IF(D96="","",IFERROR(VLOOKUP(D96,Parameter!$A$5:$B$10,2,FALSE),""))</f>
        <v/>
      </c>
      <c r="N96" s="15">
        <f>IF(OR(L96="",M96=""),"",L96-M96)</f>
        <v/>
      </c>
      <c r="O96" s="16">
        <f>IF(OR(F96="",G96=""),"",F96*G96)</f>
        <v/>
      </c>
      <c r="P96" s="28">
        <f>IFERROR(IF(OR(O96="",K96=""),"",O96/K96),"")</f>
        <v/>
      </c>
      <c r="Q96" s="28">
        <f>IF(OR(P96="",G96=""),"",P96-G96)</f>
        <v/>
      </c>
      <c r="R96" s="29">
        <f>IF(COUNTA(A96:I96,S96)=0,"",IF(OR(A96="",B96="",C96="",D96="",E96="",F96="",G96="",H96="",I96=""),"Angaben fehlen",IF(OR(F96&lt;=0,G96&lt;0,H96&lt;0,H96&gt;=1,I96&lt;0,I96&gt;=1,K96&lt;=0,M96=""),"Prüfen",IF(N96&lt;0,"Unter Ziel","Im Ziel"))))</f>
        <v/>
      </c>
      <c r="S96" s="27" t="n"/>
    </row>
    <row r="97" ht="23" customHeight="1">
      <c r="A97" s="20" t="n"/>
      <c r="B97" s="21" t="n"/>
      <c r="C97" s="20" t="n"/>
      <c r="D97" s="20" t="n"/>
      <c r="E97" s="20" t="n"/>
      <c r="F97" s="22" t="n"/>
      <c r="G97" s="23" t="n"/>
      <c r="H97" s="24" t="n"/>
      <c r="I97" s="24" t="n"/>
      <c r="J97" s="9">
        <f>IF(OR(F97="",H97=""),"",MAX(0,F97*(1-H97)))</f>
        <v/>
      </c>
      <c r="K97" s="9">
        <f>IF(OR(J97="",I97=""),"",MAX(0,J97*(1-I97)))</f>
        <v/>
      </c>
      <c r="L97" s="10">
        <f>IFERROR(IF(OR(F97="",K97=""),"",K97/F97),"")</f>
        <v/>
      </c>
      <c r="M97" s="10">
        <f>IF(D97="","",IFERROR(VLOOKUP(D97,Parameter!$A$5:$B$10,2,FALSE),""))</f>
        <v/>
      </c>
      <c r="N97" s="10">
        <f>IF(OR(L97="",M97=""),"",L97-M97)</f>
        <v/>
      </c>
      <c r="O97" s="25">
        <f>IF(OR(F97="",G97=""),"",F97*G97)</f>
        <v/>
      </c>
      <c r="P97" s="17">
        <f>IFERROR(IF(OR(O97="",K97=""),"",O97/K97),"")</f>
        <v/>
      </c>
      <c r="Q97" s="17">
        <f>IF(OR(P97="",G97=""),"",P97-G97)</f>
        <v/>
      </c>
      <c r="R97" s="26">
        <f>IF(COUNTA(A97:I97,S97)=0,"",IF(OR(A97="",B97="",C97="",D97="",E97="",F97="",G97="",H97="",I97=""),"Angaben fehlen",IF(OR(F97&lt;=0,G97&lt;0,H97&lt;0,H97&gt;=1,I97&lt;0,I97&gt;=1,K97&lt;=0,M97=""),"Prüfen",IF(N97&lt;0,"Unter Ziel","Im Ziel"))))</f>
        <v/>
      </c>
      <c r="S97" s="27" t="n"/>
    </row>
    <row r="98" ht="23" customHeight="1">
      <c r="A98" s="20" t="n"/>
      <c r="B98" s="21" t="n"/>
      <c r="C98" s="20" t="n"/>
      <c r="D98" s="20" t="n"/>
      <c r="E98" s="20" t="n"/>
      <c r="F98" s="22" t="n"/>
      <c r="G98" s="23" t="n"/>
      <c r="H98" s="24" t="n"/>
      <c r="I98" s="24" t="n"/>
      <c r="J98" s="14">
        <f>IF(OR(F98="",H98=""),"",MAX(0,F98*(1-H98)))</f>
        <v/>
      </c>
      <c r="K98" s="14">
        <f>IF(OR(J98="",I98=""),"",MAX(0,J98*(1-I98)))</f>
        <v/>
      </c>
      <c r="L98" s="15">
        <f>IFERROR(IF(OR(F98="",K98=""),"",K98/F98),"")</f>
        <v/>
      </c>
      <c r="M98" s="15">
        <f>IF(D98="","",IFERROR(VLOOKUP(D98,Parameter!$A$5:$B$10,2,FALSE),""))</f>
        <v/>
      </c>
      <c r="N98" s="15">
        <f>IF(OR(L98="",M98=""),"",L98-M98)</f>
        <v/>
      </c>
      <c r="O98" s="16">
        <f>IF(OR(F98="",G98=""),"",F98*G98)</f>
        <v/>
      </c>
      <c r="P98" s="28">
        <f>IFERROR(IF(OR(O98="",K98=""),"",O98/K98),"")</f>
        <v/>
      </c>
      <c r="Q98" s="28">
        <f>IF(OR(P98="",G98=""),"",P98-G98)</f>
        <v/>
      </c>
      <c r="R98" s="29">
        <f>IF(COUNTA(A98:I98,S98)=0,"",IF(OR(A98="",B98="",C98="",D98="",E98="",F98="",G98="",H98="",I98=""),"Angaben fehlen",IF(OR(F98&lt;=0,G98&lt;0,H98&lt;0,H98&gt;=1,I98&lt;0,I98&gt;=1,K98&lt;=0,M98=""),"Prüfen",IF(N98&lt;0,"Unter Ziel","Im Ziel"))))</f>
        <v/>
      </c>
      <c r="S98" s="27" t="n"/>
    </row>
    <row r="99" ht="23" customHeight="1">
      <c r="A99" s="20" t="n"/>
      <c r="B99" s="21" t="n"/>
      <c r="C99" s="20" t="n"/>
      <c r="D99" s="20" t="n"/>
      <c r="E99" s="20" t="n"/>
      <c r="F99" s="22" t="n"/>
      <c r="G99" s="23" t="n"/>
      <c r="H99" s="24" t="n"/>
      <c r="I99" s="24" t="n"/>
      <c r="J99" s="9">
        <f>IF(OR(F99="",H99=""),"",MAX(0,F99*(1-H99)))</f>
        <v/>
      </c>
      <c r="K99" s="9">
        <f>IF(OR(J99="",I99=""),"",MAX(0,J99*(1-I99)))</f>
        <v/>
      </c>
      <c r="L99" s="10">
        <f>IFERROR(IF(OR(F99="",K99=""),"",K99/F99),"")</f>
        <v/>
      </c>
      <c r="M99" s="10">
        <f>IF(D99="","",IFERROR(VLOOKUP(D99,Parameter!$A$5:$B$10,2,FALSE),""))</f>
        <v/>
      </c>
      <c r="N99" s="10">
        <f>IF(OR(L99="",M99=""),"",L99-M99)</f>
        <v/>
      </c>
      <c r="O99" s="25">
        <f>IF(OR(F99="",G99=""),"",F99*G99)</f>
        <v/>
      </c>
      <c r="P99" s="17">
        <f>IFERROR(IF(OR(O99="",K99=""),"",O99/K99),"")</f>
        <v/>
      </c>
      <c r="Q99" s="17">
        <f>IF(OR(P99="",G99=""),"",P99-G99)</f>
        <v/>
      </c>
      <c r="R99" s="26">
        <f>IF(COUNTA(A99:I99,S99)=0,"",IF(OR(A99="",B99="",C99="",D99="",E99="",F99="",G99="",H99="",I99=""),"Angaben fehlen",IF(OR(F99&lt;=0,G99&lt;0,H99&lt;0,H99&gt;=1,I99&lt;0,I99&gt;=1,K99&lt;=0,M99=""),"Prüfen",IF(N99&lt;0,"Unter Ziel","Im Ziel"))))</f>
        <v/>
      </c>
      <c r="S99" s="27" t="n"/>
    </row>
    <row r="100" ht="23" customHeight="1">
      <c r="A100" s="20" t="n"/>
      <c r="B100" s="21" t="n"/>
      <c r="C100" s="20" t="n"/>
      <c r="D100" s="20" t="n"/>
      <c r="E100" s="20" t="n"/>
      <c r="F100" s="22" t="n"/>
      <c r="G100" s="23" t="n"/>
      <c r="H100" s="24" t="n"/>
      <c r="I100" s="24" t="n"/>
      <c r="J100" s="14">
        <f>IF(OR(F100="",H100=""),"",MAX(0,F100*(1-H100)))</f>
        <v/>
      </c>
      <c r="K100" s="14">
        <f>IF(OR(J100="",I100=""),"",MAX(0,J100*(1-I100)))</f>
        <v/>
      </c>
      <c r="L100" s="15">
        <f>IFERROR(IF(OR(F100="",K100=""),"",K100/F100),"")</f>
        <v/>
      </c>
      <c r="M100" s="15">
        <f>IF(D100="","",IFERROR(VLOOKUP(D100,Parameter!$A$5:$B$10,2,FALSE),""))</f>
        <v/>
      </c>
      <c r="N100" s="15">
        <f>IF(OR(L100="",M100=""),"",L100-M100)</f>
        <v/>
      </c>
      <c r="O100" s="16">
        <f>IF(OR(F100="",G100=""),"",F100*G100)</f>
        <v/>
      </c>
      <c r="P100" s="28">
        <f>IFERROR(IF(OR(O100="",K100=""),"",O100/K100),"")</f>
        <v/>
      </c>
      <c r="Q100" s="28">
        <f>IF(OR(P100="",G100=""),"",P100-G100)</f>
        <v/>
      </c>
      <c r="R100" s="29">
        <f>IF(COUNTA(A100:I100,S100)=0,"",IF(OR(A100="",B100="",C100="",D100="",E100="",F100="",G100="",H100="",I100=""),"Angaben fehlen",IF(OR(F100&lt;=0,G100&lt;0,H100&lt;0,H100&gt;=1,I100&lt;0,I100&gt;=1,K100&lt;=0,M100=""),"Prüfen",IF(N100&lt;0,"Unter Ziel","Im Ziel"))))</f>
        <v/>
      </c>
      <c r="S100" s="27" t="n"/>
    </row>
    <row r="101" ht="23" customHeight="1">
      <c r="A101" s="20" t="n"/>
      <c r="B101" s="21" t="n"/>
      <c r="C101" s="20" t="n"/>
      <c r="D101" s="20" t="n"/>
      <c r="E101" s="20" t="n"/>
      <c r="F101" s="22" t="n"/>
      <c r="G101" s="23" t="n"/>
      <c r="H101" s="24" t="n"/>
      <c r="I101" s="24" t="n"/>
      <c r="J101" s="9">
        <f>IF(OR(F101="",H101=""),"",MAX(0,F101*(1-H101)))</f>
        <v/>
      </c>
      <c r="K101" s="9">
        <f>IF(OR(J101="",I101=""),"",MAX(0,J101*(1-I101)))</f>
        <v/>
      </c>
      <c r="L101" s="10">
        <f>IFERROR(IF(OR(F101="",K101=""),"",K101/F101),"")</f>
        <v/>
      </c>
      <c r="M101" s="10">
        <f>IF(D101="","",IFERROR(VLOOKUP(D101,Parameter!$A$5:$B$10,2,FALSE),""))</f>
        <v/>
      </c>
      <c r="N101" s="10">
        <f>IF(OR(L101="",M101=""),"",L101-M101)</f>
        <v/>
      </c>
      <c r="O101" s="25">
        <f>IF(OR(F101="",G101=""),"",F101*G101)</f>
        <v/>
      </c>
      <c r="P101" s="17">
        <f>IFERROR(IF(OR(O101="",K101=""),"",O101/K101),"")</f>
        <v/>
      </c>
      <c r="Q101" s="17">
        <f>IF(OR(P101="",G101=""),"",P101-G101)</f>
        <v/>
      </c>
      <c r="R101" s="26">
        <f>IF(COUNTA(A101:I101,S101)=0,"",IF(OR(A101="",B101="",C101="",D101="",E101="",F101="",G101="",H101="",I101=""),"Angaben fehlen",IF(OR(F101&lt;=0,G101&lt;0,H101&lt;0,H101&gt;=1,I101&lt;0,I101&gt;=1,K101&lt;=0,M101=""),"Prüfen",IF(N101&lt;0,"Unter Ziel","Im Ziel"))))</f>
        <v/>
      </c>
      <c r="S101" s="27" t="n"/>
    </row>
    <row r="102" ht="23" customHeight="1">
      <c r="A102" s="20" t="n"/>
      <c r="B102" s="21" t="n"/>
      <c r="C102" s="20" t="n"/>
      <c r="D102" s="20" t="n"/>
      <c r="E102" s="20" t="n"/>
      <c r="F102" s="22" t="n"/>
      <c r="G102" s="23" t="n"/>
      <c r="H102" s="24" t="n"/>
      <c r="I102" s="24" t="n"/>
      <c r="J102" s="14">
        <f>IF(OR(F102="",H102=""),"",MAX(0,F102*(1-H102)))</f>
        <v/>
      </c>
      <c r="K102" s="14">
        <f>IF(OR(J102="",I102=""),"",MAX(0,J102*(1-I102)))</f>
        <v/>
      </c>
      <c r="L102" s="15">
        <f>IFERROR(IF(OR(F102="",K102=""),"",K102/F102),"")</f>
        <v/>
      </c>
      <c r="M102" s="15">
        <f>IF(D102="","",IFERROR(VLOOKUP(D102,Parameter!$A$5:$B$10,2,FALSE),""))</f>
        <v/>
      </c>
      <c r="N102" s="15">
        <f>IF(OR(L102="",M102=""),"",L102-M102)</f>
        <v/>
      </c>
      <c r="O102" s="16">
        <f>IF(OR(F102="",G102=""),"",F102*G102)</f>
        <v/>
      </c>
      <c r="P102" s="28">
        <f>IFERROR(IF(OR(O102="",K102=""),"",O102/K102),"")</f>
        <v/>
      </c>
      <c r="Q102" s="28">
        <f>IF(OR(P102="",G102=""),"",P102-G102)</f>
        <v/>
      </c>
      <c r="R102" s="29">
        <f>IF(COUNTA(A102:I102,S102)=0,"",IF(OR(A102="",B102="",C102="",D102="",E102="",F102="",G102="",H102="",I102=""),"Angaben fehlen",IF(OR(F102&lt;=0,G102&lt;0,H102&lt;0,H102&gt;=1,I102&lt;0,I102&gt;=1,K102&lt;=0,M102=""),"Prüfen",IF(N102&lt;0,"Unter Ziel","Im Ziel"))))</f>
        <v/>
      </c>
      <c r="S102" s="27" t="n"/>
    </row>
    <row r="103" ht="23" customHeight="1">
      <c r="A103" s="20" t="n"/>
      <c r="B103" s="21" t="n"/>
      <c r="C103" s="20" t="n"/>
      <c r="D103" s="20" t="n"/>
      <c r="E103" s="20" t="n"/>
      <c r="F103" s="22" t="n"/>
      <c r="G103" s="23" t="n"/>
      <c r="H103" s="24" t="n"/>
      <c r="I103" s="24" t="n"/>
      <c r="J103" s="9">
        <f>IF(OR(F103="",H103=""),"",MAX(0,F103*(1-H103)))</f>
        <v/>
      </c>
      <c r="K103" s="9">
        <f>IF(OR(J103="",I103=""),"",MAX(0,J103*(1-I103)))</f>
        <v/>
      </c>
      <c r="L103" s="10">
        <f>IFERROR(IF(OR(F103="",K103=""),"",K103/F103),"")</f>
        <v/>
      </c>
      <c r="M103" s="10">
        <f>IF(D103="","",IFERROR(VLOOKUP(D103,Parameter!$A$5:$B$10,2,FALSE),""))</f>
        <v/>
      </c>
      <c r="N103" s="10">
        <f>IF(OR(L103="",M103=""),"",L103-M103)</f>
        <v/>
      </c>
      <c r="O103" s="25">
        <f>IF(OR(F103="",G103=""),"",F103*G103)</f>
        <v/>
      </c>
      <c r="P103" s="17">
        <f>IFERROR(IF(OR(O103="",K103=""),"",O103/K103),"")</f>
        <v/>
      </c>
      <c r="Q103" s="17">
        <f>IF(OR(P103="",G103=""),"",P103-G103)</f>
        <v/>
      </c>
      <c r="R103" s="26">
        <f>IF(COUNTA(A103:I103,S103)=0,"",IF(OR(A103="",B103="",C103="",D103="",E103="",F103="",G103="",H103="",I103=""),"Angaben fehlen",IF(OR(F103&lt;=0,G103&lt;0,H103&lt;0,H103&gt;=1,I103&lt;0,I103&gt;=1,K103&lt;=0,M103=""),"Prüfen",IF(N103&lt;0,"Unter Ziel","Im Ziel"))))</f>
        <v/>
      </c>
      <c r="S103" s="27" t="n"/>
    </row>
    <row r="104" ht="23" customHeight="1">
      <c r="A104" s="20" t="n"/>
      <c r="B104" s="21" t="n"/>
      <c r="C104" s="20" t="n"/>
      <c r="D104" s="20" t="n"/>
      <c r="E104" s="20" t="n"/>
      <c r="F104" s="22" t="n"/>
      <c r="G104" s="23" t="n"/>
      <c r="H104" s="24" t="n"/>
      <c r="I104" s="24" t="n"/>
      <c r="J104" s="14">
        <f>IF(OR(F104="",H104=""),"",MAX(0,F104*(1-H104)))</f>
        <v/>
      </c>
      <c r="K104" s="14">
        <f>IF(OR(J104="",I104=""),"",MAX(0,J104*(1-I104)))</f>
        <v/>
      </c>
      <c r="L104" s="15">
        <f>IFERROR(IF(OR(F104="",K104=""),"",K104/F104),"")</f>
        <v/>
      </c>
      <c r="M104" s="15">
        <f>IF(D104="","",IFERROR(VLOOKUP(D104,Parameter!$A$5:$B$10,2,FALSE),""))</f>
        <v/>
      </c>
      <c r="N104" s="15">
        <f>IF(OR(L104="",M104=""),"",L104-M104)</f>
        <v/>
      </c>
      <c r="O104" s="16">
        <f>IF(OR(F104="",G104=""),"",F104*G104)</f>
        <v/>
      </c>
      <c r="P104" s="28">
        <f>IFERROR(IF(OR(O104="",K104=""),"",O104/K104),"")</f>
        <v/>
      </c>
      <c r="Q104" s="28">
        <f>IF(OR(P104="",G104=""),"",P104-G104)</f>
        <v/>
      </c>
      <c r="R104" s="29">
        <f>IF(COUNTA(A104:I104,S104)=0,"",IF(OR(A104="",B104="",C104="",D104="",E104="",F104="",G104="",H104="",I104=""),"Angaben fehlen",IF(OR(F104&lt;=0,G104&lt;0,H104&lt;0,H104&gt;=1,I104&lt;0,I104&gt;=1,K104&lt;=0,M104=""),"Prüfen",IF(N104&lt;0,"Unter Ziel","Im Ziel"))))</f>
        <v/>
      </c>
      <c r="S104" s="27" t="n"/>
    </row>
  </sheetData>
  <autoFilter ref="A4:S104"/>
  <mergeCells count="1">
    <mergeCell ref="A1:S1"/>
  </mergeCells>
  <conditionalFormatting sqref="A5:S104">
    <cfRule type="expression" priority="1" dxfId="0">
      <formula>AND(COUNTA($A5:$I5,$S5)&gt;0,OR($A5="",$B5="",$C5="",$D5="",$E5="",$F5="",$G5="",$H5="",$I5=""))</formula>
    </cfRule>
    <cfRule type="expression" priority="2" dxfId="0">
      <formula>$R5="Unter Ziel"</formula>
    </cfRule>
    <cfRule type="expression" priority="3" dxfId="0">
      <formula>$R5="Prüfen"</formula>
    </cfRule>
  </conditionalFormatting>
  <conditionalFormatting sqref="R5:R104">
    <cfRule type="expression" priority="4" dxfId="1">
      <formula>$R5="Im Ziel"</formula>
    </cfRule>
  </conditionalFormatting>
  <conditionalFormatting sqref="A5:A104">
    <cfRule type="expression" priority="5" dxfId="0">
      <formula>AND($A5&lt;&gt;"",COUNTIF($A$5:$A$104,$A5)&gt;1)</formula>
    </cfRule>
  </conditionalFormatting>
  <dataValidations count="6">
    <dataValidation sqref="B5:B104" showErrorMessage="1" showInputMessage="1" allowBlank="1" errorTitle="Datum prüfen" error="Das Datum muss innerhalb des in Parameter festgelegten Zeitraums liegen." type="date" operator="between">
      <formula1>INDIRECT("'Parameter'!$G$5")</formula1>
      <formula2>INDIRECT("'Parameter'!$G$6")</formula2>
    </dataValidation>
    <dataValidation sqref="D5:D104" showErrorMessage="1" showInputMessage="1" allowBlank="1" errorTitle="Kategorie prüfen" error="Bitte eine Kategorie aus der hinterlegten Liste wählen." type="list">
      <formula1>INDIRECT("'Parameter'!$A$5:$A$10")</formula1>
    </dataValidation>
    <dataValidation sqref="E5:E104" showErrorMessage="1" showInputMessage="1" allowBlank="1" errorTitle="Bereich prüfen" error="Bitte einen fiktiven Zuständigkeitsbereich aus der Liste wählen." type="list">
      <formula1>INDIRECT("'Parameter'!$D$5:$D$8")</formula1>
    </dataValidation>
    <dataValidation sqref="F5:F104" showErrorMessage="1" showInputMessage="1" allowBlank="1" errorTitle="Rohmenge prüfen" error="Die Rohmenge muss positiv sein und darf die festgelegte Obergrenze nicht überschreiten." type="decimal" operator="between">
      <formula1>0.001</formula1>
      <formula2>INDIRECT("'Parameter'!$G$7")</formula2>
    </dataValidation>
    <dataValidation sqref="G5:G104" showErrorMessage="1" showInputMessage="1" allowBlank="1" errorTitle="Einkaufspreis prüfen" error="Der Einkaufspreis muss innerhalb der festgelegten Eingabegrenze liegen." type="decimal" operator="between">
      <formula1>0</formula1>
      <formula2>INDIRECT("'Parameter'!$G$8")</formula2>
    </dataValidation>
    <dataValidation sqref="H5:I104" showErrorMessage="1" showInputMessage="1" allowBlank="1" errorTitle="Verlustsatz prüfen" error="Der Verlustsatz muss zwischen 0 Prozent und der festgelegten Obergrenze liegen." type="decimal" operator="between">
      <formula1>0</formula1>
      <formula2>INDIRECT("'Parameter'!$G$9")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/>
  </sheetPr>
  <dimension ref="A1:G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48" customWidth="1" min="2" max="2"/>
    <col width="3" customWidth="1" min="3" max="3"/>
    <col width="29" customWidth="1" min="4" max="4"/>
    <col width="3" customWidth="1" min="5" max="5"/>
    <col width="30" customWidth="1" min="6" max="6"/>
    <col width="22" customWidth="1" min="7" max="7"/>
  </cols>
  <sheetData>
    <row r="1" ht="27" customHeight="1">
      <c r="A1" s="1" t="inlineStr">
        <is>
          <t>Parameter und Auswahllisten</t>
        </is>
      </c>
      <c r="B1" s="36" t="n"/>
      <c r="C1" s="36" t="n"/>
      <c r="D1" s="36" t="n"/>
      <c r="E1" s="36" t="n"/>
      <c r="F1" s="36" t="n"/>
      <c r="G1" s="37" t="n"/>
    </row>
    <row r="2" ht="20" customHeight="1">
      <c r="A2" s="3" t="inlineStr">
        <is>
          <t>Gelb markierte Werte sind veränderbare Annahmen oder Listenwerte; sie stellen keine Normen oder garantierten Vorgaben dar.</t>
        </is>
      </c>
    </row>
    <row r="3"/>
    <row r="4">
      <c r="A4" s="5" t="inlineStr">
        <is>
          <t>Kategorie</t>
        </is>
      </c>
      <c r="B4" s="5" t="inlineStr">
        <is>
          <t>Mindest-Ausbeute</t>
        </is>
      </c>
      <c r="D4" s="5" t="inlineStr">
        <is>
          <t>Zuständiger Bereich</t>
        </is>
      </c>
      <c r="F4" s="5" t="inlineStr">
        <is>
          <t>Eingabegrenze</t>
        </is>
      </c>
      <c r="G4" s="5" t="inlineStr">
        <is>
          <t>Wert</t>
        </is>
      </c>
    </row>
    <row r="5">
      <c r="A5" s="20" t="inlineStr">
        <is>
          <t>Gemüse</t>
        </is>
      </c>
      <c r="B5" s="24" t="n">
        <v>0.78</v>
      </c>
      <c r="D5" s="20" t="inlineStr">
        <is>
          <t>Fiktivküche Nord</t>
        </is>
      </c>
      <c r="F5" s="8" t="inlineStr">
        <is>
          <t>Frühestes Eingabedatum</t>
        </is>
      </c>
      <c r="G5" s="30" t="n">
        <v>45543</v>
      </c>
    </row>
    <row r="6">
      <c r="A6" s="20" t="inlineStr">
        <is>
          <t>Fleisch</t>
        </is>
      </c>
      <c r="B6" s="24" t="n">
        <v>0.68</v>
      </c>
      <c r="D6" s="20" t="inlineStr">
        <is>
          <t>Fiktivküche Süd</t>
        </is>
      </c>
      <c r="F6" s="8" t="inlineStr">
        <is>
          <t>Spätestes Eingabedatum</t>
        </is>
      </c>
      <c r="G6" s="30" t="n">
        <v>46638</v>
      </c>
    </row>
    <row r="7">
      <c r="A7" s="20" t="inlineStr">
        <is>
          <t>Fisch</t>
        </is>
      </c>
      <c r="B7" s="24" t="n">
        <v>0.62</v>
      </c>
      <c r="D7" s="20" t="inlineStr">
        <is>
          <t>Fiktivküche Bankett</t>
        </is>
      </c>
      <c r="F7" s="8" t="inlineStr">
        <is>
          <t>Maximale Rohmenge je Los</t>
        </is>
      </c>
      <c r="G7" s="22" t="n">
        <v>500</v>
      </c>
    </row>
    <row r="8">
      <c r="A8" s="20" t="inlineStr">
        <is>
          <t>Geflügel</t>
        </is>
      </c>
      <c r="B8" s="24" t="n">
        <v>0.65</v>
      </c>
      <c r="D8" s="20" t="inlineStr">
        <is>
          <t>Fiktivküche Produktion</t>
        </is>
      </c>
      <c r="F8" s="8" t="inlineStr">
        <is>
          <t>Maximaler Einkaufspreis</t>
        </is>
      </c>
      <c r="G8" s="23" t="n">
        <v>250</v>
      </c>
    </row>
    <row r="9">
      <c r="A9" s="20" t="inlineStr">
        <is>
          <t>Beilage</t>
        </is>
      </c>
      <c r="B9" s="24" t="n">
        <v>0.8</v>
      </c>
      <c r="F9" s="8" t="inlineStr">
        <is>
          <t>Maximaler Verlustsatz</t>
        </is>
      </c>
      <c r="G9" s="24" t="n">
        <v>0.95</v>
      </c>
    </row>
    <row r="10">
      <c r="A10" s="20" t="inlineStr">
        <is>
          <t>Sauce/Basis</t>
        </is>
      </c>
      <c r="B10" s="24" t="n">
        <v>0.9</v>
      </c>
    </row>
    <row r="11"/>
    <row r="12" ht="42" customHeight="1">
      <c r="A12" s="6" t="inlineStr">
        <is>
          <t>Eingabehinweis</t>
        </is>
      </c>
      <c r="B12" s="31" t="inlineStr">
        <is>
          <t>Änderungen an Kategorien wirken auf Auswahllisten und Zielvergleiche. Bestehende Einträge danach auf Übereinstimmung prüfen.</t>
        </is>
      </c>
    </row>
  </sheetData>
  <mergeCells count="1">
    <mergeCell ref="A1:G1"/>
  </mergeCells>
  <dataValidations count="5">
    <dataValidation sqref="B5:B10" showErrorMessage="1" showInputMessage="1" allowBlank="0" errorTitle="Zielwert prüfen" error="Die Mindest-Ausbeute muss zwischen 0 und 99 Prozent liegen." type="decimal" operator="between">
      <formula1>0</formula1>
      <formula2>0.99</formula2>
    </dataValidation>
    <dataValidation sqref="G5:G6" showErrorMessage="1" showInputMessage="1" allowBlank="0" errorTitle="Datumsgrenzen prüfen" error="Das früheste Datum darf nicht nach dem spätesten Datum liegen." type="custom">
      <formula1>=OR($G$5="",$G$6="",$G$5&lt;=$G$6)</formula1>
    </dataValidation>
    <dataValidation sqref="G7" showErrorMessage="1" showInputMessage="1" allowBlank="0" errorTitle="Mengenobergrenze prüfen" error="Bitte eine positive, plausible Mengenobergrenze eingeben." type="decimal" operator="between">
      <formula1>0.001</formula1>
      <formula2>100000</formula2>
    </dataValidation>
    <dataValidation sqref="G8" showErrorMessage="1" showInputMessage="1" allowBlank="0" errorTitle="Preisobergrenze prüfen" error="Bitte eine nicht negative, plausible Preisobergrenze eingeben." type="decimal" operator="between">
      <formula1>0</formula1>
      <formula2>10000</formula2>
    </dataValidation>
    <dataValidation sqref="G9" showErrorMessage="1" showInputMessage="1" allowBlank="0" errorTitle="Verlustobergrenze prüfen" error="Die Verlustobergrenze muss zwischen 0 und 99 Prozent liegen." type="decimal" operator="between">
      <formula1>0</formula1>
      <formula2>0.99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9CED2"/>
    <outlinePr summaryBelow="1" summaryRight="1"/>
    <pageSetUpPr/>
  </sheetPr>
  <dimension ref="A1:F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7" customHeight="1">
      <c r="A1" s="1" t="inlineStr">
        <is>
          <t>Hinweise zur Nutzung und Formelprüfung</t>
        </is>
      </c>
      <c r="B1" s="36" t="n"/>
      <c r="C1" s="36" t="n"/>
      <c r="D1" s="36" t="n"/>
      <c r="E1" s="36" t="n"/>
      <c r="F1" s="37" t="n"/>
    </row>
    <row r="2">
      <c r="A2" s="3" t="inlineStr">
        <is>
          <t>Kurze fachliche Erläuterung der vorbereiteten Berechnungen und Prüfbereiche.</t>
        </is>
      </c>
    </row>
    <row r="3"/>
    <row r="4">
      <c r="A4" s="5" t="inlineStr">
        <is>
          <t>Thema</t>
        </is>
      </c>
      <c r="B4" s="5" t="inlineStr">
        <is>
          <t>Beschreibung</t>
        </is>
      </c>
    </row>
    <row r="5" ht="48" customHeight="1">
      <c r="A5" s="32" t="inlineStr">
        <is>
          <t>Zweck</t>
        </is>
      </c>
      <c r="B5" s="33" t="inlineStr">
        <is>
          <t>Die Arbeitsmappe berechnet aus Rohmenge, Putzverlust und Garverlust die nutzbare Ausbeute sowie den effektiven Einstandspreis eines fiktiven Produktionsloses.</t>
        </is>
      </c>
    </row>
    <row r="6" ht="48" customHeight="1">
      <c r="A6" s="34" t="inlineStr">
        <is>
          <t>Eingaben</t>
        </is>
      </c>
      <c r="B6" s="35" t="inlineStr">
        <is>
          <t>Im Blatt Rezeptausbeute sind A:I und S gelb markiert. Rohmenge und Preise werden je Kilogramm erfasst. Putz- und Garverlust werden als Prozentsätze eingegeben.</t>
        </is>
      </c>
    </row>
    <row r="7" ht="48" customHeight="1">
      <c r="A7" s="32" t="inlineStr">
        <is>
          <t>Berechnungslogik</t>
        </is>
      </c>
      <c r="B7" s="33" t="inlineStr">
        <is>
          <t>J berechnet F × (1 − H). K berechnet J × (1 − I). L teilt K durch F. M sucht die Mindest-Ausbeute aus Parameter A:B. N bildet L − M. O berechnet F × G. P teilt O durch K. Q bildet P − G.</t>
        </is>
      </c>
    </row>
    <row r="8" ht="48" customHeight="1">
      <c r="A8" s="34" t="inlineStr">
        <is>
          <t>Bewertung</t>
        </is>
      </c>
      <c r="B8" s="35" t="inlineStr">
        <is>
          <t>R bleibt bei einer vollständig leeren Zeile leer. Fehlende Pflichtangaben führen zu „Angaben fehlen“. Eine negative Abweichung in N führt zu „Unter Ziel“; sonst erscheint „Im Ziel“.</t>
        </is>
      </c>
    </row>
    <row r="9" ht="48" customHeight="1">
      <c r="A9" s="32" t="inlineStr">
        <is>
          <t>Leere Zellen</t>
        </is>
      </c>
      <c r="B9" s="33" t="inlineStr">
        <is>
          <t>Divisionen und Suchvorgänge sind mit IFERROR abgesichert. Noch nicht vollständig ausgefüllte Zeilen zeigen in abhängigen Ergebnisfeldern keine bedeutungslosen Nullwerte.</t>
        </is>
      </c>
    </row>
    <row r="10"/>
    <row r="11">
      <c r="A11" s="5" t="inlineStr">
        <is>
          <t>Prüfpunkt</t>
        </is>
      </c>
      <c r="B11" s="5" t="inlineStr">
        <is>
          <t>Geprüfte Bezüge im vorbereiteten Bereich</t>
        </is>
      </c>
    </row>
    <row r="12" ht="53" customHeight="1">
      <c r="A12" s="34" t="inlineStr">
        <is>
          <t>Erste Zeile 5</t>
        </is>
      </c>
      <c r="B12" s="35" t="inlineStr">
        <is>
          <t>J5 nutzt F5/H5, K5 nutzt J5/I5, L5 nutzt K5/F5, M5 sucht D5 in Parameter A5:B10, N5 vergleicht L5/M5, O5 nutzt F5/G5, P5 nutzt O5/K5 und R5 bewertet die Eingaben aus Zeile 5.</t>
        </is>
      </c>
    </row>
    <row r="13" ht="53" customHeight="1">
      <c r="A13" s="32" t="inlineStr">
        <is>
          <t>Mittlere Zeile 54</t>
        </is>
      </c>
      <c r="B13" s="33" t="inlineStr">
        <is>
          <t>J54 bis R54 verwenden ausschließlich Werte derselben Zeile 54 sowie den festen Suchbereich Parameter A5:B10. Bei leerer Eingabe bleiben die Ergebnisanzeigen leer.</t>
        </is>
      </c>
    </row>
    <row r="14" ht="53" customHeight="1">
      <c r="A14" s="34" t="inlineStr">
        <is>
          <t>Letzte Zeile 104</t>
        </is>
      </c>
      <c r="B14" s="35" t="inlineStr">
        <is>
          <t>J104 bis R104 verwenden ausschließlich Werte derselben Zeile 104 sowie den festen Suchbereich Parameter A5:B10. Validierungen und Warnungen reichen vollständig bis Zeile 104.</t>
        </is>
      </c>
    </row>
    <row r="15"/>
    <row r="16" ht="55" customHeight="1">
      <c r="A16" s="32" t="inlineStr">
        <is>
          <t>Abgrenzung</t>
        </is>
      </c>
      <c r="B16" s="33" t="inlineStr">
        <is>
          <t>Alle Beispiele, Bereiche und Vorgänge sind eindeutig fiktiv. Die Datei bietet keine ERP-Funktion, Echtzeitsynchronisierung, Zertifizierung, amtliche Aussage sowie keine Rechts- oder Steuerberatung.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Gastronomievorlage</dc:creator>
  <dc:title xmlns:dc="http://purl.org/dc/elements/1.1/">Rezeptausbeute Gastronomie Excel</dc:title>
  <dc:subject xmlns:dc="http://purl.org/dc/elements/1.1/">Kalkulation von Putzverlust, Garverlust und nutzbarer Ausbeute</dc:subject>
  <dcterms:created xmlns:dcterms="http://purl.org/dc/terms/" xmlns:xsi="http://www.w3.org/2001/XMLSchema-instance" xsi:type="dcterms:W3CDTF">2026-09-08T10:15:42Z</dcterms:created>
  <dcterms:modified xmlns:dcterms="http://purl.org/dc/terms/" xmlns:xsi="http://www.w3.org/2001/XMLSchema-instance" xsi:type="dcterms:W3CDTF">2026-09-08T10:15:42Z</dcterms:modified>
</cp:coreProperties>
</file>