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Zutaten" sheetId="3" state="visible" r:id="rId3"/>
    <sheet xmlns:r="http://schemas.openxmlformats.org/officeDocument/2006/relationships" name="Rezeptpositionen" sheetId="4" state="visible" r:id="rId4"/>
    <sheet xmlns:r="http://schemas.openxmlformats.org/officeDocument/2006/relationships" name="Portionskalkulation" sheetId="5" state="visible" r:id="rId5"/>
  </sheets>
  <definedNames>
    <definedName name="_xlnm._FilterDatabase" localSheetId="0" hidden="1">'Übersicht'!$A$4:$C$10</definedName>
    <definedName name="_xlnm._FilterDatabase" localSheetId="1" hidden="1">'Parameter'!$A$4:$C$7</definedName>
    <definedName name="_xlnm._FilterDatabase" localSheetId="2" hidden="1">'Zutaten'!$A$4:$J$204</definedName>
    <definedName name="_xlnm._FilterDatabase" localSheetId="3" hidden="1">'Rezeptpositionen'!$A$4:$I$304</definedName>
    <definedName name="_xlnm._FilterDatabase" localSheetId="4" hidden="1">'Portionskalkulation'!$A$4:$L$104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,00 %"/>
    <numFmt numFmtId="166" formatCode="#.##0"/>
    <numFmt numFmtId="167" formatCode="#.##0,000"/>
    <numFmt numFmtId="168" formatCode="#.##0,00 €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name val="Aptos"/>
      <i val="1"/>
      <color rgb="00404040"/>
      <sz val="10"/>
    </font>
    <font>
      <name val="Aptos"/>
      <b val="1"/>
      <color rgb="00FFFFFF"/>
      <sz val="10"/>
    </font>
    <font>
      <name val="Aptos"/>
      <color rgb="001F1F1F"/>
      <sz val="10"/>
    </font>
    <font>
      <name val="Aptos"/>
      <b val="1"/>
      <color rgb="001F1F1F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E7E9EC"/>
      </patternFill>
    </fill>
    <fill>
      <patternFill patternType="solid">
        <fgColor rgb="00A84F2A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/>
    </xf>
    <xf numFmtId="0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vertical="center"/>
    </xf>
    <xf numFmtId="0" fontId="4" fillId="3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vertical="center"/>
    </xf>
    <xf numFmtId="0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vertical="center"/>
    </xf>
    <xf numFmtId="168" fontId="4" fillId="7" borderId="1" applyAlignment="1" pivotButton="0" quotePrefix="0" xfId="0">
      <alignment vertical="center"/>
    </xf>
    <xf numFmtId="165" fontId="4" fillId="7" borderId="1" applyAlignment="1" pivotButton="0" quotePrefix="0" xfId="0">
      <alignment vertical="center"/>
    </xf>
    <xf numFmtId="168" fontId="4" fillId="5" borderId="1" applyAlignment="1" pivotButton="0" quotePrefix="0" xfId="0">
      <alignment vertical="center"/>
    </xf>
    <xf numFmtId="164" fontId="4" fillId="7" borderId="1" applyAlignment="1" pivotButton="0" quotePrefix="0" xfId="0">
      <alignment vertical="center"/>
    </xf>
    <xf numFmtId="0" fontId="4" fillId="5" borderId="1" applyAlignment="1" pivotButton="0" quotePrefix="0" xfId="0">
      <alignment vertical="center"/>
    </xf>
    <xf numFmtId="165" fontId="4" fillId="5" borderId="1" applyAlignment="1" pivotButton="0" quotePrefix="0" xfId="0">
      <alignment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vertical="center"/>
    </xf>
    <xf numFmtId="168" fontId="4" fillId="7" borderId="1" applyAlignment="1" pivotButton="0" quotePrefix="0" xfId="0">
      <alignment vertical="center"/>
    </xf>
    <xf numFmtId="165" fontId="4" fillId="7" borderId="1" applyAlignment="1" pivotButton="0" quotePrefix="0" xfId="0">
      <alignment vertical="center"/>
    </xf>
    <xf numFmtId="168" fontId="4" fillId="5" borderId="1" applyAlignment="1" pivotButton="0" quotePrefix="0" xfId="0">
      <alignment vertical="center"/>
    </xf>
    <xf numFmtId="165" fontId="4" fillId="5" borderId="1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name val="Aptos"/>
        <b val="1"/>
        <color rgb="002F6B4F"/>
        <sz val="10"/>
      </font>
      <fill>
        <patternFill patternType="solid">
          <fgColor rgb="00E2F0D9"/>
        </patternFill>
      </fill>
    </dxf>
    <dxf>
      <font>
        <name val="Aptos"/>
        <b val="1"/>
        <color rgb="00A84F2A"/>
        <sz val="10"/>
      </font>
      <fill>
        <patternFill patternType="solid">
          <fgColor rgb="00FCE4D6"/>
        </patternFill>
      </fill>
    </dxf>
    <dxf>
      <font>
        <name val="Aptos"/>
        <b val="1"/>
        <color rgb="00C00000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64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" t="inlineStr">
        <is>
          <t>Portionenkalkulation Gastronomie – Übersicht</t>
        </is>
      </c>
    </row>
    <row r="2" ht="34" customHeight="1">
      <c r="A2" s="2" t="inlineStr">
        <is>
          <t>Prüfübersicht für Zutatenkosten, Wareneinsatz und kalkulatorischen Deckungsbeitrag.</t>
        </is>
      </c>
      <c r="B2" s="2" t="n"/>
      <c r="C2" s="2" t="n"/>
      <c r="D2" s="2" t="n"/>
      <c r="E2" s="2" t="n"/>
      <c r="F2" s="2" t="n"/>
    </row>
    <row r="3"/>
    <row r="4" ht="30" customHeight="1">
      <c r="A4" s="3" t="inlineStr">
        <is>
          <t>Prüfpunkt</t>
        </is>
      </c>
      <c r="B4" s="3" t="inlineStr">
        <is>
          <t>Wert</t>
        </is>
      </c>
      <c r="C4" s="3" t="inlineStr">
        <is>
          <t>Einordnung</t>
        </is>
      </c>
      <c r="D4" s="3" t="inlineStr"/>
      <c r="E4" s="3" t="inlineStr"/>
      <c r="F4" s="3" t="inlineStr"/>
    </row>
    <row r="5" ht="20" customHeight="1">
      <c r="A5" s="4" t="inlineStr">
        <is>
          <t>Angelegte Zutaten</t>
        </is>
      </c>
      <c r="B5" s="5">
        <f>COUNTIF(Zutaten!$A$5:$A$204,"&lt;&gt;")</f>
        <v/>
      </c>
      <c r="C5" s="6" t="inlineStr">
        <is>
          <t>Ausgefüllte Zutaten-IDs</t>
        </is>
      </c>
    </row>
    <row r="6" ht="20" customHeight="1">
      <c r="A6" s="7" t="inlineStr">
        <is>
          <t>Angelegte Rezepte</t>
        </is>
      </c>
      <c r="B6" s="5">
        <f>COUNTIF(Portionskalkulation!$A$5:$A$104,"&lt;&gt;")</f>
        <v/>
      </c>
      <c r="C6" s="8" t="inlineStr">
        <is>
          <t>Ausgefüllte Rezept-IDs</t>
        </is>
      </c>
    </row>
    <row r="7" ht="20" customHeight="1">
      <c r="A7" s="4" t="inlineStr">
        <is>
          <t>Rezepte mit Status OK</t>
        </is>
      </c>
      <c r="B7" s="5">
        <f>COUNTIF(Portionskalkulation!$L$5:$L$104,"OK")</f>
        <v/>
      </c>
      <c r="C7" s="6" t="inlineStr">
        <is>
          <t>Zielwert aktuell nicht überschritten</t>
        </is>
      </c>
    </row>
    <row r="8" ht="20" customHeight="1">
      <c r="A8" s="7" t="inlineStr">
        <is>
          <t>Rezepte mit Prüfbedarf</t>
        </is>
      </c>
      <c r="B8" s="5">
        <f>COUNTIF(Portionskalkulation!$L$5:$L$104,"Zielwert überschritten")+COUNTIF(Portionskalkulation!$L$5:$L$104,"Kosten unvollständig")+COUNTIF(Portionskalkulation!$L$5:$L$104,"Keine Positionen")+COUNTIF(Portionskalkulation!$L$5:$L$104,"Eingaben fehlen")</f>
        <v/>
      </c>
      <c r="C8" s="8" t="inlineStr">
        <is>
          <t>Rote oder orange Statusmeldungen</t>
        </is>
      </c>
    </row>
    <row r="9" ht="20" customHeight="1">
      <c r="A9" s="4" t="inlineStr">
        <is>
          <t>Prüfdatum</t>
        </is>
      </c>
      <c r="B9" s="9">
        <f>Parameter!$B$7</f>
        <v/>
      </c>
      <c r="C9" s="6" t="inlineStr">
        <is>
          <t>Bezugsdatum für das Preisalter</t>
        </is>
      </c>
    </row>
    <row r="10" ht="20" customHeight="1">
      <c r="A10" s="7" t="inlineStr">
        <is>
          <t>Zu prüfende Preisstände</t>
        </is>
      </c>
      <c r="B10" s="5">
        <f>COUNTIF(Zutaten!$J$5:$J$204,"Preisstand prüfen")</f>
        <v/>
      </c>
      <c r="C10" s="8" t="inlineStr">
        <is>
          <t>Preisalter oberhalb der frei gesetzten Warnschwelle</t>
        </is>
      </c>
    </row>
    <row r="11"/>
    <row r="12"/>
    <row r="13" ht="24" customHeight="1">
      <c r="A13" s="10" t="inlineStr">
        <is>
          <t>Arbeitsablauf</t>
        </is>
      </c>
      <c r="B13" s="10" t="n"/>
      <c r="C13" s="10" t="n"/>
    </row>
    <row r="14" ht="28" customHeight="1">
      <c r="A14" s="11" t="inlineStr">
        <is>
          <t>1</t>
        </is>
      </c>
      <c r="B14" s="11" t="inlineStr">
        <is>
          <t>Parameter prüfen</t>
        </is>
      </c>
      <c r="C14" s="8" t="inlineStr">
        <is>
          <t>Ziel-Wareneinsatz, Preisalter und Prüfdatum festlegen.</t>
        </is>
      </c>
    </row>
    <row r="15" ht="28" customHeight="1">
      <c r="A15" s="12" t="inlineStr">
        <is>
          <t>2</t>
        </is>
      </c>
      <c r="B15" s="12" t="inlineStr">
        <is>
          <t>Zutaten pflegen</t>
        </is>
      </c>
      <c r="C15" s="6" t="inlineStr">
        <is>
          <t>Gebinde, Preis, Ausbeute und Preisstand erfassen.</t>
        </is>
      </c>
    </row>
    <row r="16" ht="28" customHeight="1">
      <c r="A16" s="11" t="inlineStr">
        <is>
          <t>3</t>
        </is>
      </c>
      <c r="B16" s="11" t="inlineStr">
        <is>
          <t>Positionen zuordnen</t>
        </is>
      </c>
      <c r="C16" s="8" t="inlineStr">
        <is>
          <t>Rezept-ID, Zutaten-ID und Ansatzmenge auswählen.</t>
        </is>
      </c>
    </row>
    <row r="17" ht="28" customHeight="1">
      <c r="A17" s="12" t="inlineStr">
        <is>
          <t>4</t>
        </is>
      </c>
      <c r="B17" s="12" t="inlineStr">
        <is>
          <t>Ergebnis beurteilen</t>
        </is>
      </c>
      <c r="C17" s="6" t="inlineStr">
        <is>
          <t>Portionskosten, Deckungsbeitrag, Quote und Status prüfen.</t>
        </is>
      </c>
    </row>
    <row r="18"/>
    <row r="19" ht="24" customHeight="1">
      <c r="A19" s="10" t="inlineStr">
        <is>
          <t>Abgrenzung</t>
        </is>
      </c>
      <c r="B19" s="10" t="n"/>
      <c r="C19" s="10" t="n"/>
    </row>
    <row r="20" ht="42" customHeight="1">
      <c r="A20" s="11" t="inlineStr">
        <is>
          <t>Berechnung</t>
        </is>
      </c>
      <c r="B20" s="8" t="inlineStr">
        <is>
          <t>Der Deckungsbeitrag entspricht ausschließlich Verkaufspreis minus Zutatenkosten.</t>
        </is>
      </c>
      <c r="C20" s="8" t="inlineStr">
        <is>
          <t>Personalkosten, Gemeinkosten, Steueranteile und tatsächliche Absatzmengen sind nicht enthalten.</t>
        </is>
      </c>
    </row>
    <row r="21" ht="42" customHeight="1">
      <c r="A21" s="12" t="inlineStr">
        <is>
          <t>Verwendung</t>
        </is>
      </c>
      <c r="B21" s="6" t="inlineStr">
        <is>
          <t>Die Datei unterstützt Kalkulationsentscheidungen und ist keine Warenwirtschaft.</t>
        </is>
      </c>
      <c r="C21" s="6" t="inlineStr">
        <is>
          <t>Sie ersetzt weder Lagerführung, Bestellplanung noch eine Prüfung rechtlicher Anforderungen.</t>
        </is>
      </c>
    </row>
    <row r="22" ht="42" customHeight="1">
      <c r="A22" s="11" t="inlineStr">
        <is>
          <t>Beispiele</t>
        </is>
      </c>
      <c r="B22" s="8" t="inlineStr">
        <is>
          <t>Alle eingetragenen Beispieldaten sind frei erfunden.</t>
        </is>
      </c>
      <c r="C22" s="8" t="inlineStr">
        <is>
          <t>Preise und Zielwerte sind veränderbare Kalkulationsannahmen ohne Garantie.</t>
        </is>
      </c>
    </row>
  </sheetData>
  <autoFilter ref="A4:C10"/>
  <mergeCells count="1">
    <mergeCell ref="A1:F1"/>
  </mergeCells>
  <conditionalFormatting sqref="B5:B10">
    <cfRule type="expression" priority="1" dxfId="0">
      <formula>B5&gt;0</formula>
    </cfRule>
  </conditionalFormatting>
  <conditionalFormatting sqref="B7">
    <cfRule type="expression" priority="2" dxfId="1">
      <formula>B7=0</formula>
    </cfRule>
  </conditionalFormatting>
  <conditionalFormatting sqref="B8">
    <cfRule type="expression" priority="3" dxfId="1">
      <formula>B8&gt;0</formula>
    </cfRule>
  </conditionalFormatting>
  <conditionalFormatting sqref="B10">
    <cfRule type="expression" priority="4" dxfId="1">
      <formula>B10&gt;0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65" customWidth="1" min="3" max="3"/>
    <col width="3" customWidth="1" min="4" max="4"/>
    <col width="18" customWidth="1" min="5" max="5"/>
    <col width="32" customWidth="1" min="6" max="6"/>
  </cols>
  <sheetData>
    <row r="1" ht="30" customHeight="1">
      <c r="A1" s="1" t="inlineStr">
        <is>
          <t>Parameter</t>
        </is>
      </c>
    </row>
    <row r="2" ht="34" customHeight="1">
      <c r="A2" s="2" t="inlineStr">
        <is>
          <t>Gelb markierte Werte sind veränderbar; alle Grenzwerte sind betriebliche Annahmen.</t>
        </is>
      </c>
      <c r="B2" s="2" t="n"/>
      <c r="C2" s="2" t="n"/>
      <c r="D2" s="2" t="n"/>
      <c r="E2" s="2" t="n"/>
      <c r="F2" s="2" t="n"/>
    </row>
    <row r="3"/>
    <row r="4" ht="30" customHeight="1">
      <c r="A4" s="3" t="inlineStr">
        <is>
          <t>Parameter</t>
        </is>
      </c>
      <c r="B4" s="3" t="inlineStr">
        <is>
          <t>Wert</t>
        </is>
      </c>
      <c r="C4" s="3" t="inlineStr">
        <is>
          <t>Erläuterung</t>
        </is>
      </c>
      <c r="D4" s="3" t="inlineStr"/>
      <c r="E4" s="3" t="inlineStr">
        <is>
          <t>Basiseinheit</t>
        </is>
      </c>
      <c r="F4" s="3" t="inlineStr">
        <is>
          <t>Verwendung</t>
        </is>
      </c>
    </row>
    <row r="5" ht="34" customHeight="1">
      <c r="A5" s="12" t="inlineStr">
        <is>
          <t>Standard-Ziel-Wareneinsatz</t>
        </is>
      </c>
      <c r="B5" s="26" t="n">
        <v>0.3</v>
      </c>
      <c r="C5" s="6" t="inlineStr">
        <is>
          <t>Wird verwendet, wenn ein Rezept keinen individuellen Zielwert enthält.</t>
        </is>
      </c>
      <c r="D5" s="6" t="n"/>
      <c r="E5" s="14" t="inlineStr">
        <is>
          <t>g</t>
        </is>
      </c>
      <c r="F5" s="6" t="inlineStr">
        <is>
          <t>Gewichtsbezogene Zutaten</t>
        </is>
      </c>
    </row>
    <row r="6" ht="34" customHeight="1">
      <c r="A6" s="11" t="inlineStr">
        <is>
          <t>Warnschwelle Preisalter in Tagen</t>
        </is>
      </c>
      <c r="B6" s="27" t="n">
        <v>90</v>
      </c>
      <c r="C6" s="8" t="inlineStr">
        <is>
          <t>Ab diesem Alter erscheint der Hinweis „Preisstand prüfen“.</t>
        </is>
      </c>
      <c r="D6" s="8" t="n"/>
      <c r="E6" s="14" t="inlineStr">
        <is>
          <t>ml</t>
        </is>
      </c>
      <c r="F6" s="8" t="inlineStr">
        <is>
          <t>Volumenbezogene Zutaten</t>
        </is>
      </c>
    </row>
    <row r="7" ht="34" customHeight="1">
      <c r="A7" s="12" t="inlineStr">
        <is>
          <t>Prüfdatum</t>
        </is>
      </c>
      <c r="B7" s="16" t="n">
        <v>46273</v>
      </c>
      <c r="C7" s="6" t="inlineStr">
        <is>
          <t>Bezugsdatum für die Prüfung des Preisstands im Format TT.MM.JJJJ.</t>
        </is>
      </c>
      <c r="D7" s="6" t="n"/>
      <c r="E7" s="14" t="inlineStr">
        <is>
          <t>Stück</t>
        </is>
      </c>
      <c r="F7" s="6" t="inlineStr">
        <is>
          <t>Stückbezogene Zutaten</t>
        </is>
      </c>
    </row>
    <row r="8"/>
    <row r="9"/>
    <row r="10" ht="24" customHeight="1">
      <c r="A10" s="10" t="inlineStr">
        <is>
          <t>Kalkulatorische Hinweise</t>
        </is>
      </c>
      <c r="B10" s="10" t="n"/>
      <c r="C10" s="10" t="n"/>
    </row>
    <row r="11" ht="38" customHeight="1">
      <c r="A11" s="12" t="inlineStr">
        <is>
          <t>Ziel-Wareneinsatz</t>
        </is>
      </c>
      <c r="B11" s="6" t="inlineStr">
        <is>
          <t>Der Zielwert ist frei festzulegen und stellt keine allgemeingültige Branchenvorgabe dar.</t>
        </is>
      </c>
      <c r="C11" s="6" t="inlineStr"/>
    </row>
    <row r="12" ht="38" customHeight="1">
      <c r="A12" s="11" t="inlineStr">
        <is>
          <t>Ausbeute</t>
        </is>
      </c>
      <c r="B12" s="8" t="inlineStr">
        <is>
          <t>Die nutzbare Ausbeute bildet den kalkulatorisch nutzbaren Anteil des Gebindes ab.</t>
        </is>
      </c>
      <c r="C12" s="8" t="inlineStr"/>
    </row>
    <row r="13" ht="38" customHeight="1">
      <c r="A13" s="12" t="inlineStr">
        <is>
          <t>Deckungsbeitrag</t>
        </is>
      </c>
      <c r="B13" s="6" t="inlineStr">
        <is>
          <t>Ausgewiesen wird nur Verkaufspreis minus Zutatenkosten; weitere Kosten bleiben unberücksichtigt.</t>
        </is>
      </c>
      <c r="C13" s="6" t="inlineStr"/>
    </row>
  </sheetData>
  <autoFilter ref="A4:C7"/>
  <mergeCells count="1">
    <mergeCell ref="A1:F1"/>
  </mergeCells>
  <conditionalFormatting sqref="B5">
    <cfRule type="expression" priority="1" dxfId="2">
      <formula>OR(B5="",B5&lt;=0,B5&gt;1)</formula>
    </cfRule>
  </conditionalFormatting>
  <conditionalFormatting sqref="B6">
    <cfRule type="expression" priority="2" dxfId="2">
      <formula>OR(B6="",B6&lt;0)</formula>
    </cfRule>
  </conditionalFormatting>
  <conditionalFormatting sqref="B7">
    <cfRule type="expression" priority="3" dxfId="2">
      <formula>B7=""</formula>
    </cfRule>
  </conditionalFormatting>
  <dataValidations count="3">
    <dataValidation sqref="B5" showErrorMessage="1" showInputMessage="1" allowBlank="1" errorTitle="Ungültiger Zielwert" error="Der Ziel-Wareneinsatz muss über 0 % und höchstens bei 100 % liegen." promptTitle="Ziel-Wareneinsatz" prompt="Betrieblichen Zielwert zwischen über 0 % und 100 % eingeben." type="decimal" errorStyle="stop" operator="between">
      <formula1>0.000001</formula1>
      <formula2>1</formula2>
    </dataValidation>
    <dataValidation sqref="B6" showErrorMessage="1" showInputMessage="1" allowBlank="1" errorTitle="Ungültige Warnschwelle" error="Bitte eine ganze Zahl zwischen 0 und 3.650 Tagen eingeben." promptTitle="Preisalter" prompt="Frei festgelegte Warnschwelle in Tagen." type="whole" errorStyle="stop" operator="between">
      <formula1>0</formula1>
      <formula2>3650</formula2>
    </dataValidation>
    <dataValidation sqref="B7" showErrorMessage="1" showInputMessage="1" allowBlank="1" errorTitle="Ungültiges Prüfdatum" error="Bitte ein gültiges Datum eingeben." promptTitle="Prüfdatum" prompt="Datum im Format TT.MM.JJJJ eingeben." type="date" errorStyle="stop" operator="greaterThan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5" customWidth="1" min="3" max="3"/>
    <col width="17" customWidth="1" min="4" max="4"/>
    <col width="17" customWidth="1" min="5" max="5"/>
    <col width="18" customWidth="1" min="6" max="6"/>
    <col width="24" customWidth="1" min="7" max="7"/>
    <col width="15" customWidth="1" min="8" max="8"/>
    <col width="31" customWidth="1" min="9" max="9"/>
    <col width="23" customWidth="1" min="10" max="10"/>
  </cols>
  <sheetData>
    <row r="1" ht="30" customHeight="1">
      <c r="A1" s="1" t="inlineStr">
        <is>
          <t>Zutaten</t>
        </is>
      </c>
    </row>
    <row r="2" ht="34" customHeight="1">
      <c r="A2" s="2" t="inlineStr">
        <is>
          <t>Gelb = Eingabe, Grau = Formel. Zutaten-IDs folgen dem Muster Z plus drei Ziffern.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/>
    <row r="4" ht="30" customHeight="1">
      <c r="A4" s="3" t="inlineStr">
        <is>
          <t>Zutaten-ID</t>
        </is>
      </c>
      <c r="B4" s="3" t="inlineStr">
        <is>
          <t>Bezeichnung</t>
        </is>
      </c>
      <c r="C4" s="3" t="inlineStr">
        <is>
          <t>Basiseinheit</t>
        </is>
      </c>
      <c r="D4" s="3" t="inlineStr">
        <is>
          <t>Gebindeinhalt</t>
        </is>
      </c>
      <c r="E4" s="3" t="inlineStr">
        <is>
          <t>Gebindepreis</t>
        </is>
      </c>
      <c r="F4" s="3" t="inlineStr">
        <is>
          <t>Nutzbare Ausbeute</t>
        </is>
      </c>
      <c r="G4" s="3" t="inlineStr">
        <is>
          <t>Kosten je nutzbarer Basiseinheit</t>
        </is>
      </c>
      <c r="H4" s="3" t="inlineStr">
        <is>
          <t>Preisstand</t>
        </is>
      </c>
      <c r="I4" s="3" t="inlineStr">
        <is>
          <t>Bemerkung</t>
        </is>
      </c>
      <c r="J4" s="3" t="inlineStr">
        <is>
          <t>Prüfhinweis</t>
        </is>
      </c>
    </row>
    <row r="5" ht="20" customHeight="1">
      <c r="A5" s="17" t="inlineStr">
        <is>
          <t>Z001</t>
        </is>
      </c>
      <c r="B5" s="17" t="inlineStr">
        <is>
          <t>Kartoffeln</t>
        </is>
      </c>
      <c r="C5" s="18" t="inlineStr">
        <is>
          <t>g</t>
        </is>
      </c>
      <c r="D5" s="28" t="n">
        <v>10000</v>
      </c>
      <c r="E5" s="29" t="n">
        <v>18.9</v>
      </c>
      <c r="F5" s="30" t="n">
        <v>0.9</v>
      </c>
      <c r="G5" s="31">
        <f>IF(OR(A5="",D5="",E5="",F5=""),"",IFERROR(E5/(D5*F5),""))</f>
        <v/>
      </c>
      <c r="H5" s="23" t="n">
        <v>46266</v>
      </c>
      <c r="I5" s="17" t="inlineStr">
        <is>
          <t>Fiktiver Beispielwert</t>
        </is>
      </c>
      <c r="J5" s="14">
        <f>IF(A5="","",IF(H5="","Preisstand fehlt",IF(Parameter!$B$7-H5&gt;Parameter!$B$6,"Preisstand prüfen","OK")))</f>
        <v/>
      </c>
    </row>
    <row r="6" ht="20" customHeight="1">
      <c r="A6" s="17" t="inlineStr">
        <is>
          <t>Z002</t>
        </is>
      </c>
      <c r="B6" s="17" t="inlineStr">
        <is>
          <t>Paprika</t>
        </is>
      </c>
      <c r="C6" s="18" t="inlineStr">
        <is>
          <t>g</t>
        </is>
      </c>
      <c r="D6" s="28" t="n">
        <v>5000</v>
      </c>
      <c r="E6" s="29" t="n">
        <v>16.5</v>
      </c>
      <c r="F6" s="30" t="n">
        <v>0.88</v>
      </c>
      <c r="G6" s="31">
        <f>IF(OR(A6="",D6="",E6="",F6=""),"",IFERROR(E6/(D6*F6),""))</f>
        <v/>
      </c>
      <c r="H6" s="23" t="n">
        <v>46266</v>
      </c>
      <c r="I6" s="17" t="inlineStr">
        <is>
          <t>Fiktiver Beispielwert</t>
        </is>
      </c>
      <c r="J6" s="14">
        <f>IF(A6="","",IF(H6="","Preisstand fehlt",IF(Parameter!$B$7-H6&gt;Parameter!$B$6,"Preisstand prüfen","OK")))</f>
        <v/>
      </c>
    </row>
    <row r="7" ht="20" customHeight="1">
      <c r="A7" s="17" t="inlineStr">
        <is>
          <t>Z003</t>
        </is>
      </c>
      <c r="B7" s="17" t="inlineStr">
        <is>
          <t>Kräuteröl</t>
        </is>
      </c>
      <c r="C7" s="18" t="inlineStr">
        <is>
          <t>ml</t>
        </is>
      </c>
      <c r="D7" s="28" t="n">
        <v>1000</v>
      </c>
      <c r="E7" s="29" t="n">
        <v>8.4</v>
      </c>
      <c r="F7" s="30" t="n">
        <v>1</v>
      </c>
      <c r="G7" s="31">
        <f>IF(OR(A7="",D7="",E7="",F7=""),"",IFERROR(E7/(D7*F7),""))</f>
        <v/>
      </c>
      <c r="H7" s="23" t="n">
        <v>46266</v>
      </c>
      <c r="I7" s="17" t="inlineStr">
        <is>
          <t>Fiktiver Beispielwert</t>
        </is>
      </c>
      <c r="J7" s="14">
        <f>IF(A7="","",IF(H7="","Preisstand fehlt",IF(Parameter!$B$7-H7&gt;Parameter!$B$6,"Preisstand prüfen","OK")))</f>
        <v/>
      </c>
    </row>
    <row r="8" ht="20" customHeight="1">
      <c r="A8" s="17" t="inlineStr">
        <is>
          <t>Z004</t>
        </is>
      </c>
      <c r="B8" s="17" t="inlineStr">
        <is>
          <t>Nudeln</t>
        </is>
      </c>
      <c r="C8" s="18" t="inlineStr">
        <is>
          <t>g</t>
        </is>
      </c>
      <c r="D8" s="28" t="n">
        <v>5000</v>
      </c>
      <c r="E8" s="29" t="n">
        <v>9.800000000000001</v>
      </c>
      <c r="F8" s="30" t="n">
        <v>1</v>
      </c>
      <c r="G8" s="31">
        <f>IF(OR(A8="",D8="",E8="",F8=""),"",IFERROR(E8/(D8*F8),""))</f>
        <v/>
      </c>
      <c r="H8" s="23" t="n">
        <v>46266</v>
      </c>
      <c r="I8" s="17" t="inlineStr">
        <is>
          <t>Fiktiver Beispielwert</t>
        </is>
      </c>
      <c r="J8" s="14">
        <f>IF(A8="","",IF(H8="","Preisstand fehlt",IF(Parameter!$B$7-H8&gt;Parameter!$B$6,"Preisstand prüfen","OK")))</f>
        <v/>
      </c>
    </row>
    <row r="9" ht="20" customHeight="1">
      <c r="A9" s="17" t="inlineStr">
        <is>
          <t>Z005</t>
        </is>
      </c>
      <c r="B9" s="17" t="inlineStr">
        <is>
          <t>Hartkäse</t>
        </is>
      </c>
      <c r="C9" s="18" t="inlineStr">
        <is>
          <t>g</t>
        </is>
      </c>
      <c r="D9" s="28" t="n">
        <v>1000</v>
      </c>
      <c r="E9" s="29" t="n">
        <v>12.6</v>
      </c>
      <c r="F9" s="30" t="n">
        <v>0.95</v>
      </c>
      <c r="G9" s="31">
        <f>IF(OR(A9="",D9="",E9="",F9=""),"",IFERROR(E9/(D9*F9),""))</f>
        <v/>
      </c>
      <c r="H9" s="23" t="n">
        <v>46266</v>
      </c>
      <c r="I9" s="17" t="inlineStr">
        <is>
          <t>Fiktiver Beispielwert</t>
        </is>
      </c>
      <c r="J9" s="14">
        <f>IF(A9="","",IF(H9="","Preisstand fehlt",IF(Parameter!$B$7-H9&gt;Parameter!$B$6,"Preisstand prüfen","OK")))</f>
        <v/>
      </c>
    </row>
    <row r="10" ht="20" customHeight="1">
      <c r="A10" s="17" t="n"/>
      <c r="B10" s="17" t="n"/>
      <c r="C10" s="18" t="n"/>
      <c r="D10" s="28" t="n"/>
      <c r="E10" s="29" t="n"/>
      <c r="F10" s="30" t="n"/>
      <c r="G10" s="31">
        <f>IF(OR(A10="",D10="",E10="",F10=""),"",IFERROR(E10/(D10*F10),""))</f>
        <v/>
      </c>
      <c r="H10" s="23" t="n"/>
      <c r="I10" s="17" t="n"/>
      <c r="J10" s="14">
        <f>IF(A10="","",IF(H10="","Preisstand fehlt",IF(Parameter!$B$7-H10&gt;Parameter!$B$6,"Preisstand prüfen","OK")))</f>
        <v/>
      </c>
    </row>
    <row r="11" ht="20" customHeight="1">
      <c r="A11" s="17" t="n"/>
      <c r="B11" s="17" t="n"/>
      <c r="C11" s="18" t="n"/>
      <c r="D11" s="28" t="n"/>
      <c r="E11" s="29" t="n"/>
      <c r="F11" s="30" t="n"/>
      <c r="G11" s="31">
        <f>IF(OR(A11="",D11="",E11="",F11=""),"",IFERROR(E11/(D11*F11),""))</f>
        <v/>
      </c>
      <c r="H11" s="23" t="n"/>
      <c r="I11" s="17" t="n"/>
      <c r="J11" s="14">
        <f>IF(A11="","",IF(H11="","Preisstand fehlt",IF(Parameter!$B$7-H11&gt;Parameter!$B$6,"Preisstand prüfen","OK")))</f>
        <v/>
      </c>
    </row>
    <row r="12" ht="20" customHeight="1">
      <c r="A12" s="17" t="n"/>
      <c r="B12" s="17" t="n"/>
      <c r="C12" s="18" t="n"/>
      <c r="D12" s="28" t="n"/>
      <c r="E12" s="29" t="n"/>
      <c r="F12" s="30" t="n"/>
      <c r="G12" s="31">
        <f>IF(OR(A12="",D12="",E12="",F12=""),"",IFERROR(E12/(D12*F12),""))</f>
        <v/>
      </c>
      <c r="H12" s="23" t="n"/>
      <c r="I12" s="17" t="n"/>
      <c r="J12" s="14">
        <f>IF(A12="","",IF(H12="","Preisstand fehlt",IF(Parameter!$B$7-H12&gt;Parameter!$B$6,"Preisstand prüfen","OK")))</f>
        <v/>
      </c>
    </row>
    <row r="13" ht="20" customHeight="1">
      <c r="A13" s="17" t="n"/>
      <c r="B13" s="17" t="n"/>
      <c r="C13" s="18" t="n"/>
      <c r="D13" s="28" t="n"/>
      <c r="E13" s="29" t="n"/>
      <c r="F13" s="30" t="n"/>
      <c r="G13" s="31">
        <f>IF(OR(A13="",D13="",E13="",F13=""),"",IFERROR(E13/(D13*F13),""))</f>
        <v/>
      </c>
      <c r="H13" s="23" t="n"/>
      <c r="I13" s="17" t="n"/>
      <c r="J13" s="14">
        <f>IF(A13="","",IF(H13="","Preisstand fehlt",IF(Parameter!$B$7-H13&gt;Parameter!$B$6,"Preisstand prüfen","OK")))</f>
        <v/>
      </c>
    </row>
    <row r="14" ht="20" customHeight="1">
      <c r="A14" s="17" t="n"/>
      <c r="B14" s="17" t="n"/>
      <c r="C14" s="18" t="n"/>
      <c r="D14" s="28" t="n"/>
      <c r="E14" s="29" t="n"/>
      <c r="F14" s="30" t="n"/>
      <c r="G14" s="31">
        <f>IF(OR(A14="",D14="",E14="",F14=""),"",IFERROR(E14/(D14*F14),""))</f>
        <v/>
      </c>
      <c r="H14" s="23" t="n"/>
      <c r="I14" s="17" t="n"/>
      <c r="J14" s="14">
        <f>IF(A14="","",IF(H14="","Preisstand fehlt",IF(Parameter!$B$7-H14&gt;Parameter!$B$6,"Preisstand prüfen","OK")))</f>
        <v/>
      </c>
    </row>
    <row r="15" ht="20" customHeight="1">
      <c r="A15" s="17" t="n"/>
      <c r="B15" s="17" t="n"/>
      <c r="C15" s="18" t="n"/>
      <c r="D15" s="28" t="n"/>
      <c r="E15" s="29" t="n"/>
      <c r="F15" s="30" t="n"/>
      <c r="G15" s="31">
        <f>IF(OR(A15="",D15="",E15="",F15=""),"",IFERROR(E15/(D15*F15),""))</f>
        <v/>
      </c>
      <c r="H15" s="23" t="n"/>
      <c r="I15" s="17" t="n"/>
      <c r="J15" s="14">
        <f>IF(A15="","",IF(H15="","Preisstand fehlt",IF(Parameter!$B$7-H15&gt;Parameter!$B$6,"Preisstand prüfen","OK")))</f>
        <v/>
      </c>
    </row>
    <row r="16" ht="20" customHeight="1">
      <c r="A16" s="17" t="n"/>
      <c r="B16" s="17" t="n"/>
      <c r="C16" s="18" t="n"/>
      <c r="D16" s="28" t="n"/>
      <c r="E16" s="29" t="n"/>
      <c r="F16" s="30" t="n"/>
      <c r="G16" s="31">
        <f>IF(OR(A16="",D16="",E16="",F16=""),"",IFERROR(E16/(D16*F16),""))</f>
        <v/>
      </c>
      <c r="H16" s="23" t="n"/>
      <c r="I16" s="17" t="n"/>
      <c r="J16" s="14">
        <f>IF(A16="","",IF(H16="","Preisstand fehlt",IF(Parameter!$B$7-H16&gt;Parameter!$B$6,"Preisstand prüfen","OK")))</f>
        <v/>
      </c>
    </row>
    <row r="17" ht="20" customHeight="1">
      <c r="A17" s="17" t="n"/>
      <c r="B17" s="17" t="n"/>
      <c r="C17" s="18" t="n"/>
      <c r="D17" s="28" t="n"/>
      <c r="E17" s="29" t="n"/>
      <c r="F17" s="30" t="n"/>
      <c r="G17" s="31">
        <f>IF(OR(A17="",D17="",E17="",F17=""),"",IFERROR(E17/(D17*F17),""))</f>
        <v/>
      </c>
      <c r="H17" s="23" t="n"/>
      <c r="I17" s="17" t="n"/>
      <c r="J17" s="14">
        <f>IF(A17="","",IF(H17="","Preisstand fehlt",IF(Parameter!$B$7-H17&gt;Parameter!$B$6,"Preisstand prüfen","OK")))</f>
        <v/>
      </c>
    </row>
    <row r="18" ht="20" customHeight="1">
      <c r="A18" s="17" t="n"/>
      <c r="B18" s="17" t="n"/>
      <c r="C18" s="18" t="n"/>
      <c r="D18" s="28" t="n"/>
      <c r="E18" s="29" t="n"/>
      <c r="F18" s="30" t="n"/>
      <c r="G18" s="31">
        <f>IF(OR(A18="",D18="",E18="",F18=""),"",IFERROR(E18/(D18*F18),""))</f>
        <v/>
      </c>
      <c r="H18" s="23" t="n"/>
      <c r="I18" s="17" t="n"/>
      <c r="J18" s="14">
        <f>IF(A18="","",IF(H18="","Preisstand fehlt",IF(Parameter!$B$7-H18&gt;Parameter!$B$6,"Preisstand prüfen","OK")))</f>
        <v/>
      </c>
    </row>
    <row r="19" ht="20" customHeight="1">
      <c r="A19" s="17" t="n"/>
      <c r="B19" s="17" t="n"/>
      <c r="C19" s="18" t="n"/>
      <c r="D19" s="28" t="n"/>
      <c r="E19" s="29" t="n"/>
      <c r="F19" s="30" t="n"/>
      <c r="G19" s="31">
        <f>IF(OR(A19="",D19="",E19="",F19=""),"",IFERROR(E19/(D19*F19),""))</f>
        <v/>
      </c>
      <c r="H19" s="23" t="n"/>
      <c r="I19" s="17" t="n"/>
      <c r="J19" s="14">
        <f>IF(A19="","",IF(H19="","Preisstand fehlt",IF(Parameter!$B$7-H19&gt;Parameter!$B$6,"Preisstand prüfen","OK")))</f>
        <v/>
      </c>
    </row>
    <row r="20" ht="20" customHeight="1">
      <c r="A20" s="17" t="n"/>
      <c r="B20" s="17" t="n"/>
      <c r="C20" s="18" t="n"/>
      <c r="D20" s="28" t="n"/>
      <c r="E20" s="29" t="n"/>
      <c r="F20" s="30" t="n"/>
      <c r="G20" s="31">
        <f>IF(OR(A20="",D20="",E20="",F20=""),"",IFERROR(E20/(D20*F20),""))</f>
        <v/>
      </c>
      <c r="H20" s="23" t="n"/>
      <c r="I20" s="17" t="n"/>
      <c r="J20" s="14">
        <f>IF(A20="","",IF(H20="","Preisstand fehlt",IF(Parameter!$B$7-H20&gt;Parameter!$B$6,"Preisstand prüfen","OK")))</f>
        <v/>
      </c>
    </row>
    <row r="21" ht="20" customHeight="1">
      <c r="A21" s="17" t="n"/>
      <c r="B21" s="17" t="n"/>
      <c r="C21" s="18" t="n"/>
      <c r="D21" s="28" t="n"/>
      <c r="E21" s="29" t="n"/>
      <c r="F21" s="30" t="n"/>
      <c r="G21" s="31">
        <f>IF(OR(A21="",D21="",E21="",F21=""),"",IFERROR(E21/(D21*F21),""))</f>
        <v/>
      </c>
      <c r="H21" s="23" t="n"/>
      <c r="I21" s="17" t="n"/>
      <c r="J21" s="14">
        <f>IF(A21="","",IF(H21="","Preisstand fehlt",IF(Parameter!$B$7-H21&gt;Parameter!$B$6,"Preisstand prüfen","OK")))</f>
        <v/>
      </c>
    </row>
    <row r="22" ht="20" customHeight="1">
      <c r="A22" s="17" t="n"/>
      <c r="B22" s="17" t="n"/>
      <c r="C22" s="18" t="n"/>
      <c r="D22" s="28" t="n"/>
      <c r="E22" s="29" t="n"/>
      <c r="F22" s="30" t="n"/>
      <c r="G22" s="31">
        <f>IF(OR(A22="",D22="",E22="",F22=""),"",IFERROR(E22/(D22*F22),""))</f>
        <v/>
      </c>
      <c r="H22" s="23" t="n"/>
      <c r="I22" s="17" t="n"/>
      <c r="J22" s="14">
        <f>IF(A22="","",IF(H22="","Preisstand fehlt",IF(Parameter!$B$7-H22&gt;Parameter!$B$6,"Preisstand prüfen","OK")))</f>
        <v/>
      </c>
    </row>
    <row r="23" ht="20" customHeight="1">
      <c r="A23" s="17" t="n"/>
      <c r="B23" s="17" t="n"/>
      <c r="C23" s="18" t="n"/>
      <c r="D23" s="28" t="n"/>
      <c r="E23" s="29" t="n"/>
      <c r="F23" s="30" t="n"/>
      <c r="G23" s="31">
        <f>IF(OR(A23="",D23="",E23="",F23=""),"",IFERROR(E23/(D23*F23),""))</f>
        <v/>
      </c>
      <c r="H23" s="23" t="n"/>
      <c r="I23" s="17" t="n"/>
      <c r="J23" s="14">
        <f>IF(A23="","",IF(H23="","Preisstand fehlt",IF(Parameter!$B$7-H23&gt;Parameter!$B$6,"Preisstand prüfen","OK")))</f>
        <v/>
      </c>
    </row>
    <row r="24" ht="20" customHeight="1">
      <c r="A24" s="17" t="n"/>
      <c r="B24" s="17" t="n"/>
      <c r="C24" s="18" t="n"/>
      <c r="D24" s="28" t="n"/>
      <c r="E24" s="29" t="n"/>
      <c r="F24" s="30" t="n"/>
      <c r="G24" s="31">
        <f>IF(OR(A24="",D24="",E24="",F24=""),"",IFERROR(E24/(D24*F24),""))</f>
        <v/>
      </c>
      <c r="H24" s="23" t="n"/>
      <c r="I24" s="17" t="n"/>
      <c r="J24" s="14">
        <f>IF(A24="","",IF(H24="","Preisstand fehlt",IF(Parameter!$B$7-H24&gt;Parameter!$B$6,"Preisstand prüfen","OK")))</f>
        <v/>
      </c>
    </row>
    <row r="25" ht="20" customHeight="1">
      <c r="A25" s="17" t="n"/>
      <c r="B25" s="17" t="n"/>
      <c r="C25" s="18" t="n"/>
      <c r="D25" s="28" t="n"/>
      <c r="E25" s="29" t="n"/>
      <c r="F25" s="30" t="n"/>
      <c r="G25" s="31">
        <f>IF(OR(A25="",D25="",E25="",F25=""),"",IFERROR(E25/(D25*F25),""))</f>
        <v/>
      </c>
      <c r="H25" s="23" t="n"/>
      <c r="I25" s="17" t="n"/>
      <c r="J25" s="14">
        <f>IF(A25="","",IF(H25="","Preisstand fehlt",IF(Parameter!$B$7-H25&gt;Parameter!$B$6,"Preisstand prüfen","OK")))</f>
        <v/>
      </c>
    </row>
    <row r="26" ht="20" customHeight="1">
      <c r="A26" s="17" t="n"/>
      <c r="B26" s="17" t="n"/>
      <c r="C26" s="18" t="n"/>
      <c r="D26" s="28" t="n"/>
      <c r="E26" s="29" t="n"/>
      <c r="F26" s="30" t="n"/>
      <c r="G26" s="31">
        <f>IF(OR(A26="",D26="",E26="",F26=""),"",IFERROR(E26/(D26*F26),""))</f>
        <v/>
      </c>
      <c r="H26" s="23" t="n"/>
      <c r="I26" s="17" t="n"/>
      <c r="J26" s="14">
        <f>IF(A26="","",IF(H26="","Preisstand fehlt",IF(Parameter!$B$7-H26&gt;Parameter!$B$6,"Preisstand prüfen","OK")))</f>
        <v/>
      </c>
    </row>
    <row r="27" ht="20" customHeight="1">
      <c r="A27" s="17" t="n"/>
      <c r="B27" s="17" t="n"/>
      <c r="C27" s="18" t="n"/>
      <c r="D27" s="28" t="n"/>
      <c r="E27" s="29" t="n"/>
      <c r="F27" s="30" t="n"/>
      <c r="G27" s="31">
        <f>IF(OR(A27="",D27="",E27="",F27=""),"",IFERROR(E27/(D27*F27),""))</f>
        <v/>
      </c>
      <c r="H27" s="23" t="n"/>
      <c r="I27" s="17" t="n"/>
      <c r="J27" s="14">
        <f>IF(A27="","",IF(H27="","Preisstand fehlt",IF(Parameter!$B$7-H27&gt;Parameter!$B$6,"Preisstand prüfen","OK")))</f>
        <v/>
      </c>
    </row>
    <row r="28" ht="20" customHeight="1">
      <c r="A28" s="17" t="n"/>
      <c r="B28" s="17" t="n"/>
      <c r="C28" s="18" t="n"/>
      <c r="D28" s="28" t="n"/>
      <c r="E28" s="29" t="n"/>
      <c r="F28" s="30" t="n"/>
      <c r="G28" s="31">
        <f>IF(OR(A28="",D28="",E28="",F28=""),"",IFERROR(E28/(D28*F28),""))</f>
        <v/>
      </c>
      <c r="H28" s="23" t="n"/>
      <c r="I28" s="17" t="n"/>
      <c r="J28" s="14">
        <f>IF(A28="","",IF(H28="","Preisstand fehlt",IF(Parameter!$B$7-H28&gt;Parameter!$B$6,"Preisstand prüfen","OK")))</f>
        <v/>
      </c>
    </row>
    <row r="29" ht="20" customHeight="1">
      <c r="A29" s="17" t="n"/>
      <c r="B29" s="17" t="n"/>
      <c r="C29" s="18" t="n"/>
      <c r="D29" s="28" t="n"/>
      <c r="E29" s="29" t="n"/>
      <c r="F29" s="30" t="n"/>
      <c r="G29" s="31">
        <f>IF(OR(A29="",D29="",E29="",F29=""),"",IFERROR(E29/(D29*F29),""))</f>
        <v/>
      </c>
      <c r="H29" s="23" t="n"/>
      <c r="I29" s="17" t="n"/>
      <c r="J29" s="14">
        <f>IF(A29="","",IF(H29="","Preisstand fehlt",IF(Parameter!$B$7-H29&gt;Parameter!$B$6,"Preisstand prüfen","OK")))</f>
        <v/>
      </c>
    </row>
    <row r="30" ht="20" customHeight="1">
      <c r="A30" s="17" t="n"/>
      <c r="B30" s="17" t="n"/>
      <c r="C30" s="18" t="n"/>
      <c r="D30" s="28" t="n"/>
      <c r="E30" s="29" t="n"/>
      <c r="F30" s="30" t="n"/>
      <c r="G30" s="31">
        <f>IF(OR(A30="",D30="",E30="",F30=""),"",IFERROR(E30/(D30*F30),""))</f>
        <v/>
      </c>
      <c r="H30" s="23" t="n"/>
      <c r="I30" s="17" t="n"/>
      <c r="J30" s="14">
        <f>IF(A30="","",IF(H30="","Preisstand fehlt",IF(Parameter!$B$7-H30&gt;Parameter!$B$6,"Preisstand prüfen","OK")))</f>
        <v/>
      </c>
    </row>
    <row r="31" ht="20" customHeight="1">
      <c r="A31" s="17" t="n"/>
      <c r="B31" s="17" t="n"/>
      <c r="C31" s="18" t="n"/>
      <c r="D31" s="28" t="n"/>
      <c r="E31" s="29" t="n"/>
      <c r="F31" s="30" t="n"/>
      <c r="G31" s="31">
        <f>IF(OR(A31="",D31="",E31="",F31=""),"",IFERROR(E31/(D31*F31),""))</f>
        <v/>
      </c>
      <c r="H31" s="23" t="n"/>
      <c r="I31" s="17" t="n"/>
      <c r="J31" s="14">
        <f>IF(A31="","",IF(H31="","Preisstand fehlt",IF(Parameter!$B$7-H31&gt;Parameter!$B$6,"Preisstand prüfen","OK")))</f>
        <v/>
      </c>
    </row>
    <row r="32" ht="20" customHeight="1">
      <c r="A32" s="17" t="n"/>
      <c r="B32" s="17" t="n"/>
      <c r="C32" s="18" t="n"/>
      <c r="D32" s="28" t="n"/>
      <c r="E32" s="29" t="n"/>
      <c r="F32" s="30" t="n"/>
      <c r="G32" s="31">
        <f>IF(OR(A32="",D32="",E32="",F32=""),"",IFERROR(E32/(D32*F32),""))</f>
        <v/>
      </c>
      <c r="H32" s="23" t="n"/>
      <c r="I32" s="17" t="n"/>
      <c r="J32" s="14">
        <f>IF(A32="","",IF(H32="","Preisstand fehlt",IF(Parameter!$B$7-H32&gt;Parameter!$B$6,"Preisstand prüfen","OK")))</f>
        <v/>
      </c>
    </row>
    <row r="33" ht="20" customHeight="1">
      <c r="A33" s="17" t="n"/>
      <c r="B33" s="17" t="n"/>
      <c r="C33" s="18" t="n"/>
      <c r="D33" s="28" t="n"/>
      <c r="E33" s="29" t="n"/>
      <c r="F33" s="30" t="n"/>
      <c r="G33" s="31">
        <f>IF(OR(A33="",D33="",E33="",F33=""),"",IFERROR(E33/(D33*F33),""))</f>
        <v/>
      </c>
      <c r="H33" s="23" t="n"/>
      <c r="I33" s="17" t="n"/>
      <c r="J33" s="14">
        <f>IF(A33="","",IF(H33="","Preisstand fehlt",IF(Parameter!$B$7-H33&gt;Parameter!$B$6,"Preisstand prüfen","OK")))</f>
        <v/>
      </c>
    </row>
    <row r="34" ht="20" customHeight="1">
      <c r="A34" s="17" t="n"/>
      <c r="B34" s="17" t="n"/>
      <c r="C34" s="18" t="n"/>
      <c r="D34" s="28" t="n"/>
      <c r="E34" s="29" t="n"/>
      <c r="F34" s="30" t="n"/>
      <c r="G34" s="31">
        <f>IF(OR(A34="",D34="",E34="",F34=""),"",IFERROR(E34/(D34*F34),""))</f>
        <v/>
      </c>
      <c r="H34" s="23" t="n"/>
      <c r="I34" s="17" t="n"/>
      <c r="J34" s="14">
        <f>IF(A34="","",IF(H34="","Preisstand fehlt",IF(Parameter!$B$7-H34&gt;Parameter!$B$6,"Preisstand prüfen","OK")))</f>
        <v/>
      </c>
    </row>
    <row r="35" ht="20" customHeight="1">
      <c r="A35" s="17" t="n"/>
      <c r="B35" s="17" t="n"/>
      <c r="C35" s="18" t="n"/>
      <c r="D35" s="28" t="n"/>
      <c r="E35" s="29" t="n"/>
      <c r="F35" s="30" t="n"/>
      <c r="G35" s="31">
        <f>IF(OR(A35="",D35="",E35="",F35=""),"",IFERROR(E35/(D35*F35),""))</f>
        <v/>
      </c>
      <c r="H35" s="23" t="n"/>
      <c r="I35" s="17" t="n"/>
      <c r="J35" s="14">
        <f>IF(A35="","",IF(H35="","Preisstand fehlt",IF(Parameter!$B$7-H35&gt;Parameter!$B$6,"Preisstand prüfen","OK")))</f>
        <v/>
      </c>
    </row>
    <row r="36" ht="20" customHeight="1">
      <c r="A36" s="17" t="n"/>
      <c r="B36" s="17" t="n"/>
      <c r="C36" s="18" t="n"/>
      <c r="D36" s="28" t="n"/>
      <c r="E36" s="29" t="n"/>
      <c r="F36" s="30" t="n"/>
      <c r="G36" s="31">
        <f>IF(OR(A36="",D36="",E36="",F36=""),"",IFERROR(E36/(D36*F36),""))</f>
        <v/>
      </c>
      <c r="H36" s="23" t="n"/>
      <c r="I36" s="17" t="n"/>
      <c r="J36" s="14">
        <f>IF(A36="","",IF(H36="","Preisstand fehlt",IF(Parameter!$B$7-H36&gt;Parameter!$B$6,"Preisstand prüfen","OK")))</f>
        <v/>
      </c>
    </row>
    <row r="37" ht="20" customHeight="1">
      <c r="A37" s="17" t="n"/>
      <c r="B37" s="17" t="n"/>
      <c r="C37" s="18" t="n"/>
      <c r="D37" s="28" t="n"/>
      <c r="E37" s="29" t="n"/>
      <c r="F37" s="30" t="n"/>
      <c r="G37" s="31">
        <f>IF(OR(A37="",D37="",E37="",F37=""),"",IFERROR(E37/(D37*F37),""))</f>
        <v/>
      </c>
      <c r="H37" s="23" t="n"/>
      <c r="I37" s="17" t="n"/>
      <c r="J37" s="14">
        <f>IF(A37="","",IF(H37="","Preisstand fehlt",IF(Parameter!$B$7-H37&gt;Parameter!$B$6,"Preisstand prüfen","OK")))</f>
        <v/>
      </c>
    </row>
    <row r="38" ht="20" customHeight="1">
      <c r="A38" s="17" t="n"/>
      <c r="B38" s="17" t="n"/>
      <c r="C38" s="18" t="n"/>
      <c r="D38" s="28" t="n"/>
      <c r="E38" s="29" t="n"/>
      <c r="F38" s="30" t="n"/>
      <c r="G38" s="31">
        <f>IF(OR(A38="",D38="",E38="",F38=""),"",IFERROR(E38/(D38*F38),""))</f>
        <v/>
      </c>
      <c r="H38" s="23" t="n"/>
      <c r="I38" s="17" t="n"/>
      <c r="J38" s="14">
        <f>IF(A38="","",IF(H38="","Preisstand fehlt",IF(Parameter!$B$7-H38&gt;Parameter!$B$6,"Preisstand prüfen","OK")))</f>
        <v/>
      </c>
    </row>
    <row r="39" ht="20" customHeight="1">
      <c r="A39" s="17" t="n"/>
      <c r="B39" s="17" t="n"/>
      <c r="C39" s="18" t="n"/>
      <c r="D39" s="28" t="n"/>
      <c r="E39" s="29" t="n"/>
      <c r="F39" s="30" t="n"/>
      <c r="G39" s="31">
        <f>IF(OR(A39="",D39="",E39="",F39=""),"",IFERROR(E39/(D39*F39),""))</f>
        <v/>
      </c>
      <c r="H39" s="23" t="n"/>
      <c r="I39" s="17" t="n"/>
      <c r="J39" s="14">
        <f>IF(A39="","",IF(H39="","Preisstand fehlt",IF(Parameter!$B$7-H39&gt;Parameter!$B$6,"Preisstand prüfen","OK")))</f>
        <v/>
      </c>
    </row>
    <row r="40" ht="20" customHeight="1">
      <c r="A40" s="17" t="n"/>
      <c r="B40" s="17" t="n"/>
      <c r="C40" s="18" t="n"/>
      <c r="D40" s="28" t="n"/>
      <c r="E40" s="29" t="n"/>
      <c r="F40" s="30" t="n"/>
      <c r="G40" s="31">
        <f>IF(OR(A40="",D40="",E40="",F40=""),"",IFERROR(E40/(D40*F40),""))</f>
        <v/>
      </c>
      <c r="H40" s="23" t="n"/>
      <c r="I40" s="17" t="n"/>
      <c r="J40" s="14">
        <f>IF(A40="","",IF(H40="","Preisstand fehlt",IF(Parameter!$B$7-H40&gt;Parameter!$B$6,"Preisstand prüfen","OK")))</f>
        <v/>
      </c>
    </row>
    <row r="41" ht="20" customHeight="1">
      <c r="A41" s="17" t="n"/>
      <c r="B41" s="17" t="n"/>
      <c r="C41" s="18" t="n"/>
      <c r="D41" s="28" t="n"/>
      <c r="E41" s="29" t="n"/>
      <c r="F41" s="30" t="n"/>
      <c r="G41" s="31">
        <f>IF(OR(A41="",D41="",E41="",F41=""),"",IFERROR(E41/(D41*F41),""))</f>
        <v/>
      </c>
      <c r="H41" s="23" t="n"/>
      <c r="I41" s="17" t="n"/>
      <c r="J41" s="14">
        <f>IF(A41="","",IF(H41="","Preisstand fehlt",IF(Parameter!$B$7-H41&gt;Parameter!$B$6,"Preisstand prüfen","OK")))</f>
        <v/>
      </c>
    </row>
    <row r="42" ht="20" customHeight="1">
      <c r="A42" s="17" t="n"/>
      <c r="B42" s="17" t="n"/>
      <c r="C42" s="18" t="n"/>
      <c r="D42" s="28" t="n"/>
      <c r="E42" s="29" t="n"/>
      <c r="F42" s="30" t="n"/>
      <c r="G42" s="31">
        <f>IF(OR(A42="",D42="",E42="",F42=""),"",IFERROR(E42/(D42*F42),""))</f>
        <v/>
      </c>
      <c r="H42" s="23" t="n"/>
      <c r="I42" s="17" t="n"/>
      <c r="J42" s="14">
        <f>IF(A42="","",IF(H42="","Preisstand fehlt",IF(Parameter!$B$7-H42&gt;Parameter!$B$6,"Preisstand prüfen","OK")))</f>
        <v/>
      </c>
    </row>
    <row r="43" ht="20" customHeight="1">
      <c r="A43" s="17" t="n"/>
      <c r="B43" s="17" t="n"/>
      <c r="C43" s="18" t="n"/>
      <c r="D43" s="28" t="n"/>
      <c r="E43" s="29" t="n"/>
      <c r="F43" s="30" t="n"/>
      <c r="G43" s="31">
        <f>IF(OR(A43="",D43="",E43="",F43=""),"",IFERROR(E43/(D43*F43),""))</f>
        <v/>
      </c>
      <c r="H43" s="23" t="n"/>
      <c r="I43" s="17" t="n"/>
      <c r="J43" s="14">
        <f>IF(A43="","",IF(H43="","Preisstand fehlt",IF(Parameter!$B$7-H43&gt;Parameter!$B$6,"Preisstand prüfen","OK")))</f>
        <v/>
      </c>
    </row>
    <row r="44" ht="20" customHeight="1">
      <c r="A44" s="17" t="n"/>
      <c r="B44" s="17" t="n"/>
      <c r="C44" s="18" t="n"/>
      <c r="D44" s="28" t="n"/>
      <c r="E44" s="29" t="n"/>
      <c r="F44" s="30" t="n"/>
      <c r="G44" s="31">
        <f>IF(OR(A44="",D44="",E44="",F44=""),"",IFERROR(E44/(D44*F44),""))</f>
        <v/>
      </c>
      <c r="H44" s="23" t="n"/>
      <c r="I44" s="17" t="n"/>
      <c r="J44" s="14">
        <f>IF(A44="","",IF(H44="","Preisstand fehlt",IF(Parameter!$B$7-H44&gt;Parameter!$B$6,"Preisstand prüfen","OK")))</f>
        <v/>
      </c>
    </row>
    <row r="45" ht="20" customHeight="1">
      <c r="A45" s="17" t="n"/>
      <c r="B45" s="17" t="n"/>
      <c r="C45" s="18" t="n"/>
      <c r="D45" s="28" t="n"/>
      <c r="E45" s="29" t="n"/>
      <c r="F45" s="30" t="n"/>
      <c r="G45" s="31">
        <f>IF(OR(A45="",D45="",E45="",F45=""),"",IFERROR(E45/(D45*F45),""))</f>
        <v/>
      </c>
      <c r="H45" s="23" t="n"/>
      <c r="I45" s="17" t="n"/>
      <c r="J45" s="14">
        <f>IF(A45="","",IF(H45="","Preisstand fehlt",IF(Parameter!$B$7-H45&gt;Parameter!$B$6,"Preisstand prüfen","OK")))</f>
        <v/>
      </c>
    </row>
    <row r="46" ht="20" customHeight="1">
      <c r="A46" s="17" t="n"/>
      <c r="B46" s="17" t="n"/>
      <c r="C46" s="18" t="n"/>
      <c r="D46" s="28" t="n"/>
      <c r="E46" s="29" t="n"/>
      <c r="F46" s="30" t="n"/>
      <c r="G46" s="31">
        <f>IF(OR(A46="",D46="",E46="",F46=""),"",IFERROR(E46/(D46*F46),""))</f>
        <v/>
      </c>
      <c r="H46" s="23" t="n"/>
      <c r="I46" s="17" t="n"/>
      <c r="J46" s="14">
        <f>IF(A46="","",IF(H46="","Preisstand fehlt",IF(Parameter!$B$7-H46&gt;Parameter!$B$6,"Preisstand prüfen","OK")))</f>
        <v/>
      </c>
    </row>
    <row r="47" ht="20" customHeight="1">
      <c r="A47" s="17" t="n"/>
      <c r="B47" s="17" t="n"/>
      <c r="C47" s="18" t="n"/>
      <c r="D47" s="28" t="n"/>
      <c r="E47" s="29" t="n"/>
      <c r="F47" s="30" t="n"/>
      <c r="G47" s="31">
        <f>IF(OR(A47="",D47="",E47="",F47=""),"",IFERROR(E47/(D47*F47),""))</f>
        <v/>
      </c>
      <c r="H47" s="23" t="n"/>
      <c r="I47" s="17" t="n"/>
      <c r="J47" s="14">
        <f>IF(A47="","",IF(H47="","Preisstand fehlt",IF(Parameter!$B$7-H47&gt;Parameter!$B$6,"Preisstand prüfen","OK")))</f>
        <v/>
      </c>
    </row>
    <row r="48" ht="20" customHeight="1">
      <c r="A48" s="17" t="n"/>
      <c r="B48" s="17" t="n"/>
      <c r="C48" s="18" t="n"/>
      <c r="D48" s="28" t="n"/>
      <c r="E48" s="29" t="n"/>
      <c r="F48" s="30" t="n"/>
      <c r="G48" s="31">
        <f>IF(OR(A48="",D48="",E48="",F48=""),"",IFERROR(E48/(D48*F48),""))</f>
        <v/>
      </c>
      <c r="H48" s="23" t="n"/>
      <c r="I48" s="17" t="n"/>
      <c r="J48" s="14">
        <f>IF(A48="","",IF(H48="","Preisstand fehlt",IF(Parameter!$B$7-H48&gt;Parameter!$B$6,"Preisstand prüfen","OK")))</f>
        <v/>
      </c>
    </row>
    <row r="49" ht="20" customHeight="1">
      <c r="A49" s="17" t="n"/>
      <c r="B49" s="17" t="n"/>
      <c r="C49" s="18" t="n"/>
      <c r="D49" s="28" t="n"/>
      <c r="E49" s="29" t="n"/>
      <c r="F49" s="30" t="n"/>
      <c r="G49" s="31">
        <f>IF(OR(A49="",D49="",E49="",F49=""),"",IFERROR(E49/(D49*F49),""))</f>
        <v/>
      </c>
      <c r="H49" s="23" t="n"/>
      <c r="I49" s="17" t="n"/>
      <c r="J49" s="14">
        <f>IF(A49="","",IF(H49="","Preisstand fehlt",IF(Parameter!$B$7-H49&gt;Parameter!$B$6,"Preisstand prüfen","OK")))</f>
        <v/>
      </c>
    </row>
    <row r="50" ht="20" customHeight="1">
      <c r="A50" s="17" t="n"/>
      <c r="B50" s="17" t="n"/>
      <c r="C50" s="18" t="n"/>
      <c r="D50" s="28" t="n"/>
      <c r="E50" s="29" t="n"/>
      <c r="F50" s="30" t="n"/>
      <c r="G50" s="31">
        <f>IF(OR(A50="",D50="",E50="",F50=""),"",IFERROR(E50/(D50*F50),""))</f>
        <v/>
      </c>
      <c r="H50" s="23" t="n"/>
      <c r="I50" s="17" t="n"/>
      <c r="J50" s="14">
        <f>IF(A50="","",IF(H50="","Preisstand fehlt",IF(Parameter!$B$7-H50&gt;Parameter!$B$6,"Preisstand prüfen","OK")))</f>
        <v/>
      </c>
    </row>
    <row r="51" ht="20" customHeight="1">
      <c r="A51" s="17" t="n"/>
      <c r="B51" s="17" t="n"/>
      <c r="C51" s="18" t="n"/>
      <c r="D51" s="28" t="n"/>
      <c r="E51" s="29" t="n"/>
      <c r="F51" s="30" t="n"/>
      <c r="G51" s="31">
        <f>IF(OR(A51="",D51="",E51="",F51=""),"",IFERROR(E51/(D51*F51),""))</f>
        <v/>
      </c>
      <c r="H51" s="23" t="n"/>
      <c r="I51" s="17" t="n"/>
      <c r="J51" s="14">
        <f>IF(A51="","",IF(H51="","Preisstand fehlt",IF(Parameter!$B$7-H51&gt;Parameter!$B$6,"Preisstand prüfen","OK")))</f>
        <v/>
      </c>
    </row>
    <row r="52" ht="20" customHeight="1">
      <c r="A52" s="17" t="n"/>
      <c r="B52" s="17" t="n"/>
      <c r="C52" s="18" t="n"/>
      <c r="D52" s="28" t="n"/>
      <c r="E52" s="29" t="n"/>
      <c r="F52" s="30" t="n"/>
      <c r="G52" s="31">
        <f>IF(OR(A52="",D52="",E52="",F52=""),"",IFERROR(E52/(D52*F52),""))</f>
        <v/>
      </c>
      <c r="H52" s="23" t="n"/>
      <c r="I52" s="17" t="n"/>
      <c r="J52" s="14">
        <f>IF(A52="","",IF(H52="","Preisstand fehlt",IF(Parameter!$B$7-H52&gt;Parameter!$B$6,"Preisstand prüfen","OK")))</f>
        <v/>
      </c>
    </row>
    <row r="53" ht="20" customHeight="1">
      <c r="A53" s="17" t="n"/>
      <c r="B53" s="17" t="n"/>
      <c r="C53" s="18" t="n"/>
      <c r="D53" s="28" t="n"/>
      <c r="E53" s="29" t="n"/>
      <c r="F53" s="30" t="n"/>
      <c r="G53" s="31">
        <f>IF(OR(A53="",D53="",E53="",F53=""),"",IFERROR(E53/(D53*F53),""))</f>
        <v/>
      </c>
      <c r="H53" s="23" t="n"/>
      <c r="I53" s="17" t="n"/>
      <c r="J53" s="14">
        <f>IF(A53="","",IF(H53="","Preisstand fehlt",IF(Parameter!$B$7-H53&gt;Parameter!$B$6,"Preisstand prüfen","OK")))</f>
        <v/>
      </c>
    </row>
    <row r="54" ht="20" customHeight="1">
      <c r="A54" s="17" t="n"/>
      <c r="B54" s="17" t="n"/>
      <c r="C54" s="18" t="n"/>
      <c r="D54" s="28" t="n"/>
      <c r="E54" s="29" t="n"/>
      <c r="F54" s="30" t="n"/>
      <c r="G54" s="31">
        <f>IF(OR(A54="",D54="",E54="",F54=""),"",IFERROR(E54/(D54*F54),""))</f>
        <v/>
      </c>
      <c r="H54" s="23" t="n"/>
      <c r="I54" s="17" t="n"/>
      <c r="J54" s="14">
        <f>IF(A54="","",IF(H54="","Preisstand fehlt",IF(Parameter!$B$7-H54&gt;Parameter!$B$6,"Preisstand prüfen","OK")))</f>
        <v/>
      </c>
    </row>
    <row r="55" ht="20" customHeight="1">
      <c r="A55" s="17" t="n"/>
      <c r="B55" s="17" t="n"/>
      <c r="C55" s="18" t="n"/>
      <c r="D55" s="28" t="n"/>
      <c r="E55" s="29" t="n"/>
      <c r="F55" s="30" t="n"/>
      <c r="G55" s="31">
        <f>IF(OR(A55="",D55="",E55="",F55=""),"",IFERROR(E55/(D55*F55),""))</f>
        <v/>
      </c>
      <c r="H55" s="23" t="n"/>
      <c r="I55" s="17" t="n"/>
      <c r="J55" s="14">
        <f>IF(A55="","",IF(H55="","Preisstand fehlt",IF(Parameter!$B$7-H55&gt;Parameter!$B$6,"Preisstand prüfen","OK")))</f>
        <v/>
      </c>
    </row>
    <row r="56" ht="20" customHeight="1">
      <c r="A56" s="17" t="n"/>
      <c r="B56" s="17" t="n"/>
      <c r="C56" s="18" t="n"/>
      <c r="D56" s="28" t="n"/>
      <c r="E56" s="29" t="n"/>
      <c r="F56" s="30" t="n"/>
      <c r="G56" s="31">
        <f>IF(OR(A56="",D56="",E56="",F56=""),"",IFERROR(E56/(D56*F56),""))</f>
        <v/>
      </c>
      <c r="H56" s="23" t="n"/>
      <c r="I56" s="17" t="n"/>
      <c r="J56" s="14">
        <f>IF(A56="","",IF(H56="","Preisstand fehlt",IF(Parameter!$B$7-H56&gt;Parameter!$B$6,"Preisstand prüfen","OK")))</f>
        <v/>
      </c>
    </row>
    <row r="57" ht="20" customHeight="1">
      <c r="A57" s="17" t="n"/>
      <c r="B57" s="17" t="n"/>
      <c r="C57" s="18" t="n"/>
      <c r="D57" s="28" t="n"/>
      <c r="E57" s="29" t="n"/>
      <c r="F57" s="30" t="n"/>
      <c r="G57" s="31">
        <f>IF(OR(A57="",D57="",E57="",F57=""),"",IFERROR(E57/(D57*F57),""))</f>
        <v/>
      </c>
      <c r="H57" s="23" t="n"/>
      <c r="I57" s="17" t="n"/>
      <c r="J57" s="14">
        <f>IF(A57="","",IF(H57="","Preisstand fehlt",IF(Parameter!$B$7-H57&gt;Parameter!$B$6,"Preisstand prüfen","OK")))</f>
        <v/>
      </c>
    </row>
    <row r="58" ht="20" customHeight="1">
      <c r="A58" s="17" t="n"/>
      <c r="B58" s="17" t="n"/>
      <c r="C58" s="18" t="n"/>
      <c r="D58" s="28" t="n"/>
      <c r="E58" s="29" t="n"/>
      <c r="F58" s="30" t="n"/>
      <c r="G58" s="31">
        <f>IF(OR(A58="",D58="",E58="",F58=""),"",IFERROR(E58/(D58*F58),""))</f>
        <v/>
      </c>
      <c r="H58" s="23" t="n"/>
      <c r="I58" s="17" t="n"/>
      <c r="J58" s="14">
        <f>IF(A58="","",IF(H58="","Preisstand fehlt",IF(Parameter!$B$7-H58&gt;Parameter!$B$6,"Preisstand prüfen","OK")))</f>
        <v/>
      </c>
    </row>
    <row r="59" ht="20" customHeight="1">
      <c r="A59" s="17" t="n"/>
      <c r="B59" s="17" t="n"/>
      <c r="C59" s="18" t="n"/>
      <c r="D59" s="28" t="n"/>
      <c r="E59" s="29" t="n"/>
      <c r="F59" s="30" t="n"/>
      <c r="G59" s="31">
        <f>IF(OR(A59="",D59="",E59="",F59=""),"",IFERROR(E59/(D59*F59),""))</f>
        <v/>
      </c>
      <c r="H59" s="23" t="n"/>
      <c r="I59" s="17" t="n"/>
      <c r="J59" s="14">
        <f>IF(A59="","",IF(H59="","Preisstand fehlt",IF(Parameter!$B$7-H59&gt;Parameter!$B$6,"Preisstand prüfen","OK")))</f>
        <v/>
      </c>
    </row>
    <row r="60" ht="20" customHeight="1">
      <c r="A60" s="17" t="n"/>
      <c r="B60" s="17" t="n"/>
      <c r="C60" s="18" t="n"/>
      <c r="D60" s="28" t="n"/>
      <c r="E60" s="29" t="n"/>
      <c r="F60" s="30" t="n"/>
      <c r="G60" s="31">
        <f>IF(OR(A60="",D60="",E60="",F60=""),"",IFERROR(E60/(D60*F60),""))</f>
        <v/>
      </c>
      <c r="H60" s="23" t="n"/>
      <c r="I60" s="17" t="n"/>
      <c r="J60" s="14">
        <f>IF(A60="","",IF(H60="","Preisstand fehlt",IF(Parameter!$B$7-H60&gt;Parameter!$B$6,"Preisstand prüfen","OK")))</f>
        <v/>
      </c>
    </row>
    <row r="61" ht="20" customHeight="1">
      <c r="A61" s="17" t="n"/>
      <c r="B61" s="17" t="n"/>
      <c r="C61" s="18" t="n"/>
      <c r="D61" s="28" t="n"/>
      <c r="E61" s="29" t="n"/>
      <c r="F61" s="30" t="n"/>
      <c r="G61" s="31">
        <f>IF(OR(A61="",D61="",E61="",F61=""),"",IFERROR(E61/(D61*F61),""))</f>
        <v/>
      </c>
      <c r="H61" s="23" t="n"/>
      <c r="I61" s="17" t="n"/>
      <c r="J61" s="14">
        <f>IF(A61="","",IF(H61="","Preisstand fehlt",IF(Parameter!$B$7-H61&gt;Parameter!$B$6,"Preisstand prüfen","OK")))</f>
        <v/>
      </c>
    </row>
    <row r="62" ht="20" customHeight="1">
      <c r="A62" s="17" t="n"/>
      <c r="B62" s="17" t="n"/>
      <c r="C62" s="18" t="n"/>
      <c r="D62" s="28" t="n"/>
      <c r="E62" s="29" t="n"/>
      <c r="F62" s="30" t="n"/>
      <c r="G62" s="31">
        <f>IF(OR(A62="",D62="",E62="",F62=""),"",IFERROR(E62/(D62*F62),""))</f>
        <v/>
      </c>
      <c r="H62" s="23" t="n"/>
      <c r="I62" s="17" t="n"/>
      <c r="J62" s="14">
        <f>IF(A62="","",IF(H62="","Preisstand fehlt",IF(Parameter!$B$7-H62&gt;Parameter!$B$6,"Preisstand prüfen","OK")))</f>
        <v/>
      </c>
    </row>
    <row r="63" ht="20" customHeight="1">
      <c r="A63" s="17" t="n"/>
      <c r="B63" s="17" t="n"/>
      <c r="C63" s="18" t="n"/>
      <c r="D63" s="28" t="n"/>
      <c r="E63" s="29" t="n"/>
      <c r="F63" s="30" t="n"/>
      <c r="G63" s="31">
        <f>IF(OR(A63="",D63="",E63="",F63=""),"",IFERROR(E63/(D63*F63),""))</f>
        <v/>
      </c>
      <c r="H63" s="23" t="n"/>
      <c r="I63" s="17" t="n"/>
      <c r="J63" s="14">
        <f>IF(A63="","",IF(H63="","Preisstand fehlt",IF(Parameter!$B$7-H63&gt;Parameter!$B$6,"Preisstand prüfen","OK")))</f>
        <v/>
      </c>
    </row>
    <row r="64" ht="20" customHeight="1">
      <c r="A64" s="17" t="n"/>
      <c r="B64" s="17" t="n"/>
      <c r="C64" s="18" t="n"/>
      <c r="D64" s="28" t="n"/>
      <c r="E64" s="29" t="n"/>
      <c r="F64" s="30" t="n"/>
      <c r="G64" s="31">
        <f>IF(OR(A64="",D64="",E64="",F64=""),"",IFERROR(E64/(D64*F64),""))</f>
        <v/>
      </c>
      <c r="H64" s="23" t="n"/>
      <c r="I64" s="17" t="n"/>
      <c r="J64" s="14">
        <f>IF(A64="","",IF(H64="","Preisstand fehlt",IF(Parameter!$B$7-H64&gt;Parameter!$B$6,"Preisstand prüfen","OK")))</f>
        <v/>
      </c>
    </row>
    <row r="65" ht="20" customHeight="1">
      <c r="A65" s="17" t="n"/>
      <c r="B65" s="17" t="n"/>
      <c r="C65" s="18" t="n"/>
      <c r="D65" s="28" t="n"/>
      <c r="E65" s="29" t="n"/>
      <c r="F65" s="30" t="n"/>
      <c r="G65" s="31">
        <f>IF(OR(A65="",D65="",E65="",F65=""),"",IFERROR(E65/(D65*F65),""))</f>
        <v/>
      </c>
      <c r="H65" s="23" t="n"/>
      <c r="I65" s="17" t="n"/>
      <c r="J65" s="14">
        <f>IF(A65="","",IF(H65="","Preisstand fehlt",IF(Parameter!$B$7-H65&gt;Parameter!$B$6,"Preisstand prüfen","OK")))</f>
        <v/>
      </c>
    </row>
    <row r="66" ht="20" customHeight="1">
      <c r="A66" s="17" t="n"/>
      <c r="B66" s="17" t="n"/>
      <c r="C66" s="18" t="n"/>
      <c r="D66" s="28" t="n"/>
      <c r="E66" s="29" t="n"/>
      <c r="F66" s="30" t="n"/>
      <c r="G66" s="31">
        <f>IF(OR(A66="",D66="",E66="",F66=""),"",IFERROR(E66/(D66*F66),""))</f>
        <v/>
      </c>
      <c r="H66" s="23" t="n"/>
      <c r="I66" s="17" t="n"/>
      <c r="J66" s="14">
        <f>IF(A66="","",IF(H66="","Preisstand fehlt",IF(Parameter!$B$7-H66&gt;Parameter!$B$6,"Preisstand prüfen","OK")))</f>
        <v/>
      </c>
    </row>
    <row r="67" ht="20" customHeight="1">
      <c r="A67" s="17" t="n"/>
      <c r="B67" s="17" t="n"/>
      <c r="C67" s="18" t="n"/>
      <c r="D67" s="28" t="n"/>
      <c r="E67" s="29" t="n"/>
      <c r="F67" s="30" t="n"/>
      <c r="G67" s="31">
        <f>IF(OR(A67="",D67="",E67="",F67=""),"",IFERROR(E67/(D67*F67),""))</f>
        <v/>
      </c>
      <c r="H67" s="23" t="n"/>
      <c r="I67" s="17" t="n"/>
      <c r="J67" s="14">
        <f>IF(A67="","",IF(H67="","Preisstand fehlt",IF(Parameter!$B$7-H67&gt;Parameter!$B$6,"Preisstand prüfen","OK")))</f>
        <v/>
      </c>
    </row>
    <row r="68" ht="20" customHeight="1">
      <c r="A68" s="17" t="n"/>
      <c r="B68" s="17" t="n"/>
      <c r="C68" s="18" t="n"/>
      <c r="D68" s="28" t="n"/>
      <c r="E68" s="29" t="n"/>
      <c r="F68" s="30" t="n"/>
      <c r="G68" s="31">
        <f>IF(OR(A68="",D68="",E68="",F68=""),"",IFERROR(E68/(D68*F68),""))</f>
        <v/>
      </c>
      <c r="H68" s="23" t="n"/>
      <c r="I68" s="17" t="n"/>
      <c r="J68" s="14">
        <f>IF(A68="","",IF(H68="","Preisstand fehlt",IF(Parameter!$B$7-H68&gt;Parameter!$B$6,"Preisstand prüfen","OK")))</f>
        <v/>
      </c>
    </row>
    <row r="69" ht="20" customHeight="1">
      <c r="A69" s="17" t="n"/>
      <c r="B69" s="17" t="n"/>
      <c r="C69" s="18" t="n"/>
      <c r="D69" s="28" t="n"/>
      <c r="E69" s="29" t="n"/>
      <c r="F69" s="30" t="n"/>
      <c r="G69" s="31">
        <f>IF(OR(A69="",D69="",E69="",F69=""),"",IFERROR(E69/(D69*F69),""))</f>
        <v/>
      </c>
      <c r="H69" s="23" t="n"/>
      <c r="I69" s="17" t="n"/>
      <c r="J69" s="14">
        <f>IF(A69="","",IF(H69="","Preisstand fehlt",IF(Parameter!$B$7-H69&gt;Parameter!$B$6,"Preisstand prüfen","OK")))</f>
        <v/>
      </c>
    </row>
    <row r="70" ht="20" customHeight="1">
      <c r="A70" s="17" t="n"/>
      <c r="B70" s="17" t="n"/>
      <c r="C70" s="18" t="n"/>
      <c r="D70" s="28" t="n"/>
      <c r="E70" s="29" t="n"/>
      <c r="F70" s="30" t="n"/>
      <c r="G70" s="31">
        <f>IF(OR(A70="",D70="",E70="",F70=""),"",IFERROR(E70/(D70*F70),""))</f>
        <v/>
      </c>
      <c r="H70" s="23" t="n"/>
      <c r="I70" s="17" t="n"/>
      <c r="J70" s="14">
        <f>IF(A70="","",IF(H70="","Preisstand fehlt",IF(Parameter!$B$7-H70&gt;Parameter!$B$6,"Preisstand prüfen","OK")))</f>
        <v/>
      </c>
    </row>
    <row r="71" ht="20" customHeight="1">
      <c r="A71" s="17" t="n"/>
      <c r="B71" s="17" t="n"/>
      <c r="C71" s="18" t="n"/>
      <c r="D71" s="28" t="n"/>
      <c r="E71" s="29" t="n"/>
      <c r="F71" s="30" t="n"/>
      <c r="G71" s="31">
        <f>IF(OR(A71="",D71="",E71="",F71=""),"",IFERROR(E71/(D71*F71),""))</f>
        <v/>
      </c>
      <c r="H71" s="23" t="n"/>
      <c r="I71" s="17" t="n"/>
      <c r="J71" s="14">
        <f>IF(A71="","",IF(H71="","Preisstand fehlt",IF(Parameter!$B$7-H71&gt;Parameter!$B$6,"Preisstand prüfen","OK")))</f>
        <v/>
      </c>
    </row>
    <row r="72" ht="20" customHeight="1">
      <c r="A72" s="17" t="n"/>
      <c r="B72" s="17" t="n"/>
      <c r="C72" s="18" t="n"/>
      <c r="D72" s="28" t="n"/>
      <c r="E72" s="29" t="n"/>
      <c r="F72" s="30" t="n"/>
      <c r="G72" s="31">
        <f>IF(OR(A72="",D72="",E72="",F72=""),"",IFERROR(E72/(D72*F72),""))</f>
        <v/>
      </c>
      <c r="H72" s="23" t="n"/>
      <c r="I72" s="17" t="n"/>
      <c r="J72" s="14">
        <f>IF(A72="","",IF(H72="","Preisstand fehlt",IF(Parameter!$B$7-H72&gt;Parameter!$B$6,"Preisstand prüfen","OK")))</f>
        <v/>
      </c>
    </row>
    <row r="73" ht="20" customHeight="1">
      <c r="A73" s="17" t="n"/>
      <c r="B73" s="17" t="n"/>
      <c r="C73" s="18" t="n"/>
      <c r="D73" s="28" t="n"/>
      <c r="E73" s="29" t="n"/>
      <c r="F73" s="30" t="n"/>
      <c r="G73" s="31">
        <f>IF(OR(A73="",D73="",E73="",F73=""),"",IFERROR(E73/(D73*F73),""))</f>
        <v/>
      </c>
      <c r="H73" s="23" t="n"/>
      <c r="I73" s="17" t="n"/>
      <c r="J73" s="14">
        <f>IF(A73="","",IF(H73="","Preisstand fehlt",IF(Parameter!$B$7-H73&gt;Parameter!$B$6,"Preisstand prüfen","OK")))</f>
        <v/>
      </c>
    </row>
    <row r="74" ht="20" customHeight="1">
      <c r="A74" s="17" t="n"/>
      <c r="B74" s="17" t="n"/>
      <c r="C74" s="18" t="n"/>
      <c r="D74" s="28" t="n"/>
      <c r="E74" s="29" t="n"/>
      <c r="F74" s="30" t="n"/>
      <c r="G74" s="31">
        <f>IF(OR(A74="",D74="",E74="",F74=""),"",IFERROR(E74/(D74*F74),""))</f>
        <v/>
      </c>
      <c r="H74" s="23" t="n"/>
      <c r="I74" s="17" t="n"/>
      <c r="J74" s="14">
        <f>IF(A74="","",IF(H74="","Preisstand fehlt",IF(Parameter!$B$7-H74&gt;Parameter!$B$6,"Preisstand prüfen","OK")))</f>
        <v/>
      </c>
    </row>
    <row r="75" ht="20" customHeight="1">
      <c r="A75" s="17" t="n"/>
      <c r="B75" s="17" t="n"/>
      <c r="C75" s="18" t="n"/>
      <c r="D75" s="28" t="n"/>
      <c r="E75" s="29" t="n"/>
      <c r="F75" s="30" t="n"/>
      <c r="G75" s="31">
        <f>IF(OR(A75="",D75="",E75="",F75=""),"",IFERROR(E75/(D75*F75),""))</f>
        <v/>
      </c>
      <c r="H75" s="23" t="n"/>
      <c r="I75" s="17" t="n"/>
      <c r="J75" s="14">
        <f>IF(A75="","",IF(H75="","Preisstand fehlt",IF(Parameter!$B$7-H75&gt;Parameter!$B$6,"Preisstand prüfen","OK")))</f>
        <v/>
      </c>
    </row>
    <row r="76" ht="20" customHeight="1">
      <c r="A76" s="17" t="n"/>
      <c r="B76" s="17" t="n"/>
      <c r="C76" s="18" t="n"/>
      <c r="D76" s="28" t="n"/>
      <c r="E76" s="29" t="n"/>
      <c r="F76" s="30" t="n"/>
      <c r="G76" s="31">
        <f>IF(OR(A76="",D76="",E76="",F76=""),"",IFERROR(E76/(D76*F76),""))</f>
        <v/>
      </c>
      <c r="H76" s="23" t="n"/>
      <c r="I76" s="17" t="n"/>
      <c r="J76" s="14">
        <f>IF(A76="","",IF(H76="","Preisstand fehlt",IF(Parameter!$B$7-H76&gt;Parameter!$B$6,"Preisstand prüfen","OK")))</f>
        <v/>
      </c>
    </row>
    <row r="77" ht="20" customHeight="1">
      <c r="A77" s="17" t="n"/>
      <c r="B77" s="17" t="n"/>
      <c r="C77" s="18" t="n"/>
      <c r="D77" s="28" t="n"/>
      <c r="E77" s="29" t="n"/>
      <c r="F77" s="30" t="n"/>
      <c r="G77" s="31">
        <f>IF(OR(A77="",D77="",E77="",F77=""),"",IFERROR(E77/(D77*F77),""))</f>
        <v/>
      </c>
      <c r="H77" s="23" t="n"/>
      <c r="I77" s="17" t="n"/>
      <c r="J77" s="14">
        <f>IF(A77="","",IF(H77="","Preisstand fehlt",IF(Parameter!$B$7-H77&gt;Parameter!$B$6,"Preisstand prüfen","OK")))</f>
        <v/>
      </c>
    </row>
    <row r="78" ht="20" customHeight="1">
      <c r="A78" s="17" t="n"/>
      <c r="B78" s="17" t="n"/>
      <c r="C78" s="18" t="n"/>
      <c r="D78" s="28" t="n"/>
      <c r="E78" s="29" t="n"/>
      <c r="F78" s="30" t="n"/>
      <c r="G78" s="31">
        <f>IF(OR(A78="",D78="",E78="",F78=""),"",IFERROR(E78/(D78*F78),""))</f>
        <v/>
      </c>
      <c r="H78" s="23" t="n"/>
      <c r="I78" s="17" t="n"/>
      <c r="J78" s="14">
        <f>IF(A78="","",IF(H78="","Preisstand fehlt",IF(Parameter!$B$7-H78&gt;Parameter!$B$6,"Preisstand prüfen","OK")))</f>
        <v/>
      </c>
    </row>
    <row r="79" ht="20" customHeight="1">
      <c r="A79" s="17" t="n"/>
      <c r="B79" s="17" t="n"/>
      <c r="C79" s="18" t="n"/>
      <c r="D79" s="28" t="n"/>
      <c r="E79" s="29" t="n"/>
      <c r="F79" s="30" t="n"/>
      <c r="G79" s="31">
        <f>IF(OR(A79="",D79="",E79="",F79=""),"",IFERROR(E79/(D79*F79),""))</f>
        <v/>
      </c>
      <c r="H79" s="23" t="n"/>
      <c r="I79" s="17" t="n"/>
      <c r="J79" s="14">
        <f>IF(A79="","",IF(H79="","Preisstand fehlt",IF(Parameter!$B$7-H79&gt;Parameter!$B$6,"Preisstand prüfen","OK")))</f>
        <v/>
      </c>
    </row>
    <row r="80" ht="20" customHeight="1">
      <c r="A80" s="17" t="n"/>
      <c r="B80" s="17" t="n"/>
      <c r="C80" s="18" t="n"/>
      <c r="D80" s="28" t="n"/>
      <c r="E80" s="29" t="n"/>
      <c r="F80" s="30" t="n"/>
      <c r="G80" s="31">
        <f>IF(OR(A80="",D80="",E80="",F80=""),"",IFERROR(E80/(D80*F80),""))</f>
        <v/>
      </c>
      <c r="H80" s="23" t="n"/>
      <c r="I80" s="17" t="n"/>
      <c r="J80" s="14">
        <f>IF(A80="","",IF(H80="","Preisstand fehlt",IF(Parameter!$B$7-H80&gt;Parameter!$B$6,"Preisstand prüfen","OK")))</f>
        <v/>
      </c>
    </row>
    <row r="81" ht="20" customHeight="1">
      <c r="A81" s="17" t="n"/>
      <c r="B81" s="17" t="n"/>
      <c r="C81" s="18" t="n"/>
      <c r="D81" s="28" t="n"/>
      <c r="E81" s="29" t="n"/>
      <c r="F81" s="30" t="n"/>
      <c r="G81" s="31">
        <f>IF(OR(A81="",D81="",E81="",F81=""),"",IFERROR(E81/(D81*F81),""))</f>
        <v/>
      </c>
      <c r="H81" s="23" t="n"/>
      <c r="I81" s="17" t="n"/>
      <c r="J81" s="14">
        <f>IF(A81="","",IF(H81="","Preisstand fehlt",IF(Parameter!$B$7-H81&gt;Parameter!$B$6,"Preisstand prüfen","OK")))</f>
        <v/>
      </c>
    </row>
    <row r="82" ht="20" customHeight="1">
      <c r="A82" s="17" t="n"/>
      <c r="B82" s="17" t="n"/>
      <c r="C82" s="18" t="n"/>
      <c r="D82" s="28" t="n"/>
      <c r="E82" s="29" t="n"/>
      <c r="F82" s="30" t="n"/>
      <c r="G82" s="31">
        <f>IF(OR(A82="",D82="",E82="",F82=""),"",IFERROR(E82/(D82*F82),""))</f>
        <v/>
      </c>
      <c r="H82" s="23" t="n"/>
      <c r="I82" s="17" t="n"/>
      <c r="J82" s="14">
        <f>IF(A82="","",IF(H82="","Preisstand fehlt",IF(Parameter!$B$7-H82&gt;Parameter!$B$6,"Preisstand prüfen","OK")))</f>
        <v/>
      </c>
    </row>
    <row r="83" ht="20" customHeight="1">
      <c r="A83" s="17" t="n"/>
      <c r="B83" s="17" t="n"/>
      <c r="C83" s="18" t="n"/>
      <c r="D83" s="28" t="n"/>
      <c r="E83" s="29" t="n"/>
      <c r="F83" s="30" t="n"/>
      <c r="G83" s="31">
        <f>IF(OR(A83="",D83="",E83="",F83=""),"",IFERROR(E83/(D83*F83),""))</f>
        <v/>
      </c>
      <c r="H83" s="23" t="n"/>
      <c r="I83" s="17" t="n"/>
      <c r="J83" s="14">
        <f>IF(A83="","",IF(H83="","Preisstand fehlt",IF(Parameter!$B$7-H83&gt;Parameter!$B$6,"Preisstand prüfen","OK")))</f>
        <v/>
      </c>
    </row>
    <row r="84" ht="20" customHeight="1">
      <c r="A84" s="17" t="n"/>
      <c r="B84" s="17" t="n"/>
      <c r="C84" s="18" t="n"/>
      <c r="D84" s="28" t="n"/>
      <c r="E84" s="29" t="n"/>
      <c r="F84" s="30" t="n"/>
      <c r="G84" s="31">
        <f>IF(OR(A84="",D84="",E84="",F84=""),"",IFERROR(E84/(D84*F84),""))</f>
        <v/>
      </c>
      <c r="H84" s="23" t="n"/>
      <c r="I84" s="17" t="n"/>
      <c r="J84" s="14">
        <f>IF(A84="","",IF(H84="","Preisstand fehlt",IF(Parameter!$B$7-H84&gt;Parameter!$B$6,"Preisstand prüfen","OK")))</f>
        <v/>
      </c>
    </row>
    <row r="85" ht="20" customHeight="1">
      <c r="A85" s="17" t="n"/>
      <c r="B85" s="17" t="n"/>
      <c r="C85" s="18" t="n"/>
      <c r="D85" s="28" t="n"/>
      <c r="E85" s="29" t="n"/>
      <c r="F85" s="30" t="n"/>
      <c r="G85" s="31">
        <f>IF(OR(A85="",D85="",E85="",F85=""),"",IFERROR(E85/(D85*F85),""))</f>
        <v/>
      </c>
      <c r="H85" s="23" t="n"/>
      <c r="I85" s="17" t="n"/>
      <c r="J85" s="14">
        <f>IF(A85="","",IF(H85="","Preisstand fehlt",IF(Parameter!$B$7-H85&gt;Parameter!$B$6,"Preisstand prüfen","OK")))</f>
        <v/>
      </c>
    </row>
    <row r="86" ht="20" customHeight="1">
      <c r="A86" s="17" t="n"/>
      <c r="B86" s="17" t="n"/>
      <c r="C86" s="18" t="n"/>
      <c r="D86" s="28" t="n"/>
      <c r="E86" s="29" t="n"/>
      <c r="F86" s="30" t="n"/>
      <c r="G86" s="31">
        <f>IF(OR(A86="",D86="",E86="",F86=""),"",IFERROR(E86/(D86*F86),""))</f>
        <v/>
      </c>
      <c r="H86" s="23" t="n"/>
      <c r="I86" s="17" t="n"/>
      <c r="J86" s="14">
        <f>IF(A86="","",IF(H86="","Preisstand fehlt",IF(Parameter!$B$7-H86&gt;Parameter!$B$6,"Preisstand prüfen","OK")))</f>
        <v/>
      </c>
    </row>
    <row r="87" ht="20" customHeight="1">
      <c r="A87" s="17" t="n"/>
      <c r="B87" s="17" t="n"/>
      <c r="C87" s="18" t="n"/>
      <c r="D87" s="28" t="n"/>
      <c r="E87" s="29" t="n"/>
      <c r="F87" s="30" t="n"/>
      <c r="G87" s="31">
        <f>IF(OR(A87="",D87="",E87="",F87=""),"",IFERROR(E87/(D87*F87),""))</f>
        <v/>
      </c>
      <c r="H87" s="23" t="n"/>
      <c r="I87" s="17" t="n"/>
      <c r="J87" s="14">
        <f>IF(A87="","",IF(H87="","Preisstand fehlt",IF(Parameter!$B$7-H87&gt;Parameter!$B$6,"Preisstand prüfen","OK")))</f>
        <v/>
      </c>
    </row>
    <row r="88" ht="20" customHeight="1">
      <c r="A88" s="17" t="n"/>
      <c r="B88" s="17" t="n"/>
      <c r="C88" s="18" t="n"/>
      <c r="D88" s="28" t="n"/>
      <c r="E88" s="29" t="n"/>
      <c r="F88" s="30" t="n"/>
      <c r="G88" s="31">
        <f>IF(OR(A88="",D88="",E88="",F88=""),"",IFERROR(E88/(D88*F88),""))</f>
        <v/>
      </c>
      <c r="H88" s="23" t="n"/>
      <c r="I88" s="17" t="n"/>
      <c r="J88" s="14">
        <f>IF(A88="","",IF(H88="","Preisstand fehlt",IF(Parameter!$B$7-H88&gt;Parameter!$B$6,"Preisstand prüfen","OK")))</f>
        <v/>
      </c>
    </row>
    <row r="89" ht="20" customHeight="1">
      <c r="A89" s="17" t="n"/>
      <c r="B89" s="17" t="n"/>
      <c r="C89" s="18" t="n"/>
      <c r="D89" s="28" t="n"/>
      <c r="E89" s="29" t="n"/>
      <c r="F89" s="30" t="n"/>
      <c r="G89" s="31">
        <f>IF(OR(A89="",D89="",E89="",F89=""),"",IFERROR(E89/(D89*F89),""))</f>
        <v/>
      </c>
      <c r="H89" s="23" t="n"/>
      <c r="I89" s="17" t="n"/>
      <c r="J89" s="14">
        <f>IF(A89="","",IF(H89="","Preisstand fehlt",IF(Parameter!$B$7-H89&gt;Parameter!$B$6,"Preisstand prüfen","OK")))</f>
        <v/>
      </c>
    </row>
    <row r="90" ht="20" customHeight="1">
      <c r="A90" s="17" t="n"/>
      <c r="B90" s="17" t="n"/>
      <c r="C90" s="18" t="n"/>
      <c r="D90" s="28" t="n"/>
      <c r="E90" s="29" t="n"/>
      <c r="F90" s="30" t="n"/>
      <c r="G90" s="31">
        <f>IF(OR(A90="",D90="",E90="",F90=""),"",IFERROR(E90/(D90*F90),""))</f>
        <v/>
      </c>
      <c r="H90" s="23" t="n"/>
      <c r="I90" s="17" t="n"/>
      <c r="J90" s="14">
        <f>IF(A90="","",IF(H90="","Preisstand fehlt",IF(Parameter!$B$7-H90&gt;Parameter!$B$6,"Preisstand prüfen","OK")))</f>
        <v/>
      </c>
    </row>
    <row r="91" ht="20" customHeight="1">
      <c r="A91" s="17" t="n"/>
      <c r="B91" s="17" t="n"/>
      <c r="C91" s="18" t="n"/>
      <c r="D91" s="28" t="n"/>
      <c r="E91" s="29" t="n"/>
      <c r="F91" s="30" t="n"/>
      <c r="G91" s="31">
        <f>IF(OR(A91="",D91="",E91="",F91=""),"",IFERROR(E91/(D91*F91),""))</f>
        <v/>
      </c>
      <c r="H91" s="23" t="n"/>
      <c r="I91" s="17" t="n"/>
      <c r="J91" s="14">
        <f>IF(A91="","",IF(H91="","Preisstand fehlt",IF(Parameter!$B$7-H91&gt;Parameter!$B$6,"Preisstand prüfen","OK")))</f>
        <v/>
      </c>
    </row>
    <row r="92" ht="20" customHeight="1">
      <c r="A92" s="17" t="n"/>
      <c r="B92" s="17" t="n"/>
      <c r="C92" s="18" t="n"/>
      <c r="D92" s="28" t="n"/>
      <c r="E92" s="29" t="n"/>
      <c r="F92" s="30" t="n"/>
      <c r="G92" s="31">
        <f>IF(OR(A92="",D92="",E92="",F92=""),"",IFERROR(E92/(D92*F92),""))</f>
        <v/>
      </c>
      <c r="H92" s="23" t="n"/>
      <c r="I92" s="17" t="n"/>
      <c r="J92" s="14">
        <f>IF(A92="","",IF(H92="","Preisstand fehlt",IF(Parameter!$B$7-H92&gt;Parameter!$B$6,"Preisstand prüfen","OK")))</f>
        <v/>
      </c>
    </row>
    <row r="93" ht="20" customHeight="1">
      <c r="A93" s="17" t="n"/>
      <c r="B93" s="17" t="n"/>
      <c r="C93" s="18" t="n"/>
      <c r="D93" s="28" t="n"/>
      <c r="E93" s="29" t="n"/>
      <c r="F93" s="30" t="n"/>
      <c r="G93" s="31">
        <f>IF(OR(A93="",D93="",E93="",F93=""),"",IFERROR(E93/(D93*F93),""))</f>
        <v/>
      </c>
      <c r="H93" s="23" t="n"/>
      <c r="I93" s="17" t="n"/>
      <c r="J93" s="14">
        <f>IF(A93="","",IF(H93="","Preisstand fehlt",IF(Parameter!$B$7-H93&gt;Parameter!$B$6,"Preisstand prüfen","OK")))</f>
        <v/>
      </c>
    </row>
    <row r="94" ht="20" customHeight="1">
      <c r="A94" s="17" t="n"/>
      <c r="B94" s="17" t="n"/>
      <c r="C94" s="18" t="n"/>
      <c r="D94" s="28" t="n"/>
      <c r="E94" s="29" t="n"/>
      <c r="F94" s="30" t="n"/>
      <c r="G94" s="31">
        <f>IF(OR(A94="",D94="",E94="",F94=""),"",IFERROR(E94/(D94*F94),""))</f>
        <v/>
      </c>
      <c r="H94" s="23" t="n"/>
      <c r="I94" s="17" t="n"/>
      <c r="J94" s="14">
        <f>IF(A94="","",IF(H94="","Preisstand fehlt",IF(Parameter!$B$7-H94&gt;Parameter!$B$6,"Preisstand prüfen","OK")))</f>
        <v/>
      </c>
    </row>
    <row r="95" ht="20" customHeight="1">
      <c r="A95" s="17" t="n"/>
      <c r="B95" s="17" t="n"/>
      <c r="C95" s="18" t="n"/>
      <c r="D95" s="28" t="n"/>
      <c r="E95" s="29" t="n"/>
      <c r="F95" s="30" t="n"/>
      <c r="G95" s="31">
        <f>IF(OR(A95="",D95="",E95="",F95=""),"",IFERROR(E95/(D95*F95),""))</f>
        <v/>
      </c>
      <c r="H95" s="23" t="n"/>
      <c r="I95" s="17" t="n"/>
      <c r="J95" s="14">
        <f>IF(A95="","",IF(H95="","Preisstand fehlt",IF(Parameter!$B$7-H95&gt;Parameter!$B$6,"Preisstand prüfen","OK")))</f>
        <v/>
      </c>
    </row>
    <row r="96" ht="20" customHeight="1">
      <c r="A96" s="17" t="n"/>
      <c r="B96" s="17" t="n"/>
      <c r="C96" s="18" t="n"/>
      <c r="D96" s="28" t="n"/>
      <c r="E96" s="29" t="n"/>
      <c r="F96" s="30" t="n"/>
      <c r="G96" s="31">
        <f>IF(OR(A96="",D96="",E96="",F96=""),"",IFERROR(E96/(D96*F96),""))</f>
        <v/>
      </c>
      <c r="H96" s="23" t="n"/>
      <c r="I96" s="17" t="n"/>
      <c r="J96" s="14">
        <f>IF(A96="","",IF(H96="","Preisstand fehlt",IF(Parameter!$B$7-H96&gt;Parameter!$B$6,"Preisstand prüfen","OK")))</f>
        <v/>
      </c>
    </row>
    <row r="97" ht="20" customHeight="1">
      <c r="A97" s="17" t="n"/>
      <c r="B97" s="17" t="n"/>
      <c r="C97" s="18" t="n"/>
      <c r="D97" s="28" t="n"/>
      <c r="E97" s="29" t="n"/>
      <c r="F97" s="30" t="n"/>
      <c r="G97" s="31">
        <f>IF(OR(A97="",D97="",E97="",F97=""),"",IFERROR(E97/(D97*F97),""))</f>
        <v/>
      </c>
      <c r="H97" s="23" t="n"/>
      <c r="I97" s="17" t="n"/>
      <c r="J97" s="14">
        <f>IF(A97="","",IF(H97="","Preisstand fehlt",IF(Parameter!$B$7-H97&gt;Parameter!$B$6,"Preisstand prüfen","OK")))</f>
        <v/>
      </c>
    </row>
    <row r="98" ht="20" customHeight="1">
      <c r="A98" s="17" t="n"/>
      <c r="B98" s="17" t="n"/>
      <c r="C98" s="18" t="n"/>
      <c r="D98" s="28" t="n"/>
      <c r="E98" s="29" t="n"/>
      <c r="F98" s="30" t="n"/>
      <c r="G98" s="31">
        <f>IF(OR(A98="",D98="",E98="",F98=""),"",IFERROR(E98/(D98*F98),""))</f>
        <v/>
      </c>
      <c r="H98" s="23" t="n"/>
      <c r="I98" s="17" t="n"/>
      <c r="J98" s="14">
        <f>IF(A98="","",IF(H98="","Preisstand fehlt",IF(Parameter!$B$7-H98&gt;Parameter!$B$6,"Preisstand prüfen","OK")))</f>
        <v/>
      </c>
    </row>
    <row r="99" ht="20" customHeight="1">
      <c r="A99" s="17" t="n"/>
      <c r="B99" s="17" t="n"/>
      <c r="C99" s="18" t="n"/>
      <c r="D99" s="28" t="n"/>
      <c r="E99" s="29" t="n"/>
      <c r="F99" s="30" t="n"/>
      <c r="G99" s="31">
        <f>IF(OR(A99="",D99="",E99="",F99=""),"",IFERROR(E99/(D99*F99),""))</f>
        <v/>
      </c>
      <c r="H99" s="23" t="n"/>
      <c r="I99" s="17" t="n"/>
      <c r="J99" s="14">
        <f>IF(A99="","",IF(H99="","Preisstand fehlt",IF(Parameter!$B$7-H99&gt;Parameter!$B$6,"Preisstand prüfen","OK")))</f>
        <v/>
      </c>
    </row>
    <row r="100" ht="20" customHeight="1">
      <c r="A100" s="17" t="n"/>
      <c r="B100" s="17" t="n"/>
      <c r="C100" s="18" t="n"/>
      <c r="D100" s="28" t="n"/>
      <c r="E100" s="29" t="n"/>
      <c r="F100" s="30" t="n"/>
      <c r="G100" s="31">
        <f>IF(OR(A100="",D100="",E100="",F100=""),"",IFERROR(E100/(D100*F100),""))</f>
        <v/>
      </c>
      <c r="H100" s="23" t="n"/>
      <c r="I100" s="17" t="n"/>
      <c r="J100" s="14">
        <f>IF(A100="","",IF(H100="","Preisstand fehlt",IF(Parameter!$B$7-H100&gt;Parameter!$B$6,"Preisstand prüfen","OK")))</f>
        <v/>
      </c>
    </row>
    <row r="101" ht="20" customHeight="1">
      <c r="A101" s="17" t="n"/>
      <c r="B101" s="17" t="n"/>
      <c r="C101" s="18" t="n"/>
      <c r="D101" s="28" t="n"/>
      <c r="E101" s="29" t="n"/>
      <c r="F101" s="30" t="n"/>
      <c r="G101" s="31">
        <f>IF(OR(A101="",D101="",E101="",F101=""),"",IFERROR(E101/(D101*F101),""))</f>
        <v/>
      </c>
      <c r="H101" s="23" t="n"/>
      <c r="I101" s="17" t="n"/>
      <c r="J101" s="14">
        <f>IF(A101="","",IF(H101="","Preisstand fehlt",IF(Parameter!$B$7-H101&gt;Parameter!$B$6,"Preisstand prüfen","OK")))</f>
        <v/>
      </c>
    </row>
    <row r="102" ht="20" customHeight="1">
      <c r="A102" s="17" t="n"/>
      <c r="B102" s="17" t="n"/>
      <c r="C102" s="18" t="n"/>
      <c r="D102" s="28" t="n"/>
      <c r="E102" s="29" t="n"/>
      <c r="F102" s="30" t="n"/>
      <c r="G102" s="31">
        <f>IF(OR(A102="",D102="",E102="",F102=""),"",IFERROR(E102/(D102*F102),""))</f>
        <v/>
      </c>
      <c r="H102" s="23" t="n"/>
      <c r="I102" s="17" t="n"/>
      <c r="J102" s="14">
        <f>IF(A102="","",IF(H102="","Preisstand fehlt",IF(Parameter!$B$7-H102&gt;Parameter!$B$6,"Preisstand prüfen","OK")))</f>
        <v/>
      </c>
    </row>
    <row r="103" ht="20" customHeight="1">
      <c r="A103" s="17" t="n"/>
      <c r="B103" s="17" t="n"/>
      <c r="C103" s="18" t="n"/>
      <c r="D103" s="28" t="n"/>
      <c r="E103" s="29" t="n"/>
      <c r="F103" s="30" t="n"/>
      <c r="G103" s="31">
        <f>IF(OR(A103="",D103="",E103="",F103=""),"",IFERROR(E103/(D103*F103),""))</f>
        <v/>
      </c>
      <c r="H103" s="23" t="n"/>
      <c r="I103" s="17" t="n"/>
      <c r="J103" s="14">
        <f>IF(A103="","",IF(H103="","Preisstand fehlt",IF(Parameter!$B$7-H103&gt;Parameter!$B$6,"Preisstand prüfen","OK")))</f>
        <v/>
      </c>
    </row>
    <row r="104" ht="20" customHeight="1">
      <c r="A104" s="17" t="n"/>
      <c r="B104" s="17" t="n"/>
      <c r="C104" s="18" t="n"/>
      <c r="D104" s="28" t="n"/>
      <c r="E104" s="29" t="n"/>
      <c r="F104" s="30" t="n"/>
      <c r="G104" s="31">
        <f>IF(OR(A104="",D104="",E104="",F104=""),"",IFERROR(E104/(D104*F104),""))</f>
        <v/>
      </c>
      <c r="H104" s="23" t="n"/>
      <c r="I104" s="17" t="n"/>
      <c r="J104" s="14">
        <f>IF(A104="","",IF(H104="","Preisstand fehlt",IF(Parameter!$B$7-H104&gt;Parameter!$B$6,"Preisstand prüfen","OK")))</f>
        <v/>
      </c>
    </row>
    <row r="105" ht="20" customHeight="1">
      <c r="A105" s="17" t="n"/>
      <c r="B105" s="17" t="n"/>
      <c r="C105" s="18" t="n"/>
      <c r="D105" s="28" t="n"/>
      <c r="E105" s="29" t="n"/>
      <c r="F105" s="30" t="n"/>
      <c r="G105" s="31">
        <f>IF(OR(A105="",D105="",E105="",F105=""),"",IFERROR(E105/(D105*F105),""))</f>
        <v/>
      </c>
      <c r="H105" s="23" t="n"/>
      <c r="I105" s="17" t="n"/>
      <c r="J105" s="14">
        <f>IF(A105="","",IF(H105="","Preisstand fehlt",IF(Parameter!$B$7-H105&gt;Parameter!$B$6,"Preisstand prüfen","OK")))</f>
        <v/>
      </c>
    </row>
    <row r="106" ht="20" customHeight="1">
      <c r="A106" s="17" t="n"/>
      <c r="B106" s="17" t="n"/>
      <c r="C106" s="18" t="n"/>
      <c r="D106" s="28" t="n"/>
      <c r="E106" s="29" t="n"/>
      <c r="F106" s="30" t="n"/>
      <c r="G106" s="31">
        <f>IF(OR(A106="",D106="",E106="",F106=""),"",IFERROR(E106/(D106*F106),""))</f>
        <v/>
      </c>
      <c r="H106" s="23" t="n"/>
      <c r="I106" s="17" t="n"/>
      <c r="J106" s="14">
        <f>IF(A106="","",IF(H106="","Preisstand fehlt",IF(Parameter!$B$7-H106&gt;Parameter!$B$6,"Preisstand prüfen","OK")))</f>
        <v/>
      </c>
    </row>
    <row r="107" ht="20" customHeight="1">
      <c r="A107" s="17" t="n"/>
      <c r="B107" s="17" t="n"/>
      <c r="C107" s="18" t="n"/>
      <c r="D107" s="28" t="n"/>
      <c r="E107" s="29" t="n"/>
      <c r="F107" s="30" t="n"/>
      <c r="G107" s="31">
        <f>IF(OR(A107="",D107="",E107="",F107=""),"",IFERROR(E107/(D107*F107),""))</f>
        <v/>
      </c>
      <c r="H107" s="23" t="n"/>
      <c r="I107" s="17" t="n"/>
      <c r="J107" s="14">
        <f>IF(A107="","",IF(H107="","Preisstand fehlt",IF(Parameter!$B$7-H107&gt;Parameter!$B$6,"Preisstand prüfen","OK")))</f>
        <v/>
      </c>
    </row>
    <row r="108" ht="20" customHeight="1">
      <c r="A108" s="17" t="n"/>
      <c r="B108" s="17" t="n"/>
      <c r="C108" s="18" t="n"/>
      <c r="D108" s="28" t="n"/>
      <c r="E108" s="29" t="n"/>
      <c r="F108" s="30" t="n"/>
      <c r="G108" s="31">
        <f>IF(OR(A108="",D108="",E108="",F108=""),"",IFERROR(E108/(D108*F108),""))</f>
        <v/>
      </c>
      <c r="H108" s="23" t="n"/>
      <c r="I108" s="17" t="n"/>
      <c r="J108" s="14">
        <f>IF(A108="","",IF(H108="","Preisstand fehlt",IF(Parameter!$B$7-H108&gt;Parameter!$B$6,"Preisstand prüfen","OK")))</f>
        <v/>
      </c>
    </row>
    <row r="109" ht="20" customHeight="1">
      <c r="A109" s="17" t="n"/>
      <c r="B109" s="17" t="n"/>
      <c r="C109" s="18" t="n"/>
      <c r="D109" s="28" t="n"/>
      <c r="E109" s="29" t="n"/>
      <c r="F109" s="30" t="n"/>
      <c r="G109" s="31">
        <f>IF(OR(A109="",D109="",E109="",F109=""),"",IFERROR(E109/(D109*F109),""))</f>
        <v/>
      </c>
      <c r="H109" s="23" t="n"/>
      <c r="I109" s="17" t="n"/>
      <c r="J109" s="14">
        <f>IF(A109="","",IF(H109="","Preisstand fehlt",IF(Parameter!$B$7-H109&gt;Parameter!$B$6,"Preisstand prüfen","OK")))</f>
        <v/>
      </c>
    </row>
    <row r="110" ht="20" customHeight="1">
      <c r="A110" s="17" t="n"/>
      <c r="B110" s="17" t="n"/>
      <c r="C110" s="18" t="n"/>
      <c r="D110" s="28" t="n"/>
      <c r="E110" s="29" t="n"/>
      <c r="F110" s="30" t="n"/>
      <c r="G110" s="31">
        <f>IF(OR(A110="",D110="",E110="",F110=""),"",IFERROR(E110/(D110*F110),""))</f>
        <v/>
      </c>
      <c r="H110" s="23" t="n"/>
      <c r="I110" s="17" t="n"/>
      <c r="J110" s="14">
        <f>IF(A110="","",IF(H110="","Preisstand fehlt",IF(Parameter!$B$7-H110&gt;Parameter!$B$6,"Preisstand prüfen","OK")))</f>
        <v/>
      </c>
    </row>
    <row r="111" ht="20" customHeight="1">
      <c r="A111" s="17" t="n"/>
      <c r="B111" s="17" t="n"/>
      <c r="C111" s="18" t="n"/>
      <c r="D111" s="28" t="n"/>
      <c r="E111" s="29" t="n"/>
      <c r="F111" s="30" t="n"/>
      <c r="G111" s="31">
        <f>IF(OR(A111="",D111="",E111="",F111=""),"",IFERROR(E111/(D111*F111),""))</f>
        <v/>
      </c>
      <c r="H111" s="23" t="n"/>
      <c r="I111" s="17" t="n"/>
      <c r="J111" s="14">
        <f>IF(A111="","",IF(H111="","Preisstand fehlt",IF(Parameter!$B$7-H111&gt;Parameter!$B$6,"Preisstand prüfen","OK")))</f>
        <v/>
      </c>
    </row>
    <row r="112" ht="20" customHeight="1">
      <c r="A112" s="17" t="n"/>
      <c r="B112" s="17" t="n"/>
      <c r="C112" s="18" t="n"/>
      <c r="D112" s="28" t="n"/>
      <c r="E112" s="29" t="n"/>
      <c r="F112" s="30" t="n"/>
      <c r="G112" s="31">
        <f>IF(OR(A112="",D112="",E112="",F112=""),"",IFERROR(E112/(D112*F112),""))</f>
        <v/>
      </c>
      <c r="H112" s="23" t="n"/>
      <c r="I112" s="17" t="n"/>
      <c r="J112" s="14">
        <f>IF(A112="","",IF(H112="","Preisstand fehlt",IF(Parameter!$B$7-H112&gt;Parameter!$B$6,"Preisstand prüfen","OK")))</f>
        <v/>
      </c>
    </row>
    <row r="113" ht="20" customHeight="1">
      <c r="A113" s="17" t="n"/>
      <c r="B113" s="17" t="n"/>
      <c r="C113" s="18" t="n"/>
      <c r="D113" s="28" t="n"/>
      <c r="E113" s="29" t="n"/>
      <c r="F113" s="30" t="n"/>
      <c r="G113" s="31">
        <f>IF(OR(A113="",D113="",E113="",F113=""),"",IFERROR(E113/(D113*F113),""))</f>
        <v/>
      </c>
      <c r="H113" s="23" t="n"/>
      <c r="I113" s="17" t="n"/>
      <c r="J113" s="14">
        <f>IF(A113="","",IF(H113="","Preisstand fehlt",IF(Parameter!$B$7-H113&gt;Parameter!$B$6,"Preisstand prüfen","OK")))</f>
        <v/>
      </c>
    </row>
    <row r="114" ht="20" customHeight="1">
      <c r="A114" s="17" t="n"/>
      <c r="B114" s="17" t="n"/>
      <c r="C114" s="18" t="n"/>
      <c r="D114" s="28" t="n"/>
      <c r="E114" s="29" t="n"/>
      <c r="F114" s="30" t="n"/>
      <c r="G114" s="31">
        <f>IF(OR(A114="",D114="",E114="",F114=""),"",IFERROR(E114/(D114*F114),""))</f>
        <v/>
      </c>
      <c r="H114" s="23" t="n"/>
      <c r="I114" s="17" t="n"/>
      <c r="J114" s="14">
        <f>IF(A114="","",IF(H114="","Preisstand fehlt",IF(Parameter!$B$7-H114&gt;Parameter!$B$6,"Preisstand prüfen","OK")))</f>
        <v/>
      </c>
    </row>
    <row r="115" ht="20" customHeight="1">
      <c r="A115" s="17" t="n"/>
      <c r="B115" s="17" t="n"/>
      <c r="C115" s="18" t="n"/>
      <c r="D115" s="28" t="n"/>
      <c r="E115" s="29" t="n"/>
      <c r="F115" s="30" t="n"/>
      <c r="G115" s="31">
        <f>IF(OR(A115="",D115="",E115="",F115=""),"",IFERROR(E115/(D115*F115),""))</f>
        <v/>
      </c>
      <c r="H115" s="23" t="n"/>
      <c r="I115" s="17" t="n"/>
      <c r="J115" s="14">
        <f>IF(A115="","",IF(H115="","Preisstand fehlt",IF(Parameter!$B$7-H115&gt;Parameter!$B$6,"Preisstand prüfen","OK")))</f>
        <v/>
      </c>
    </row>
    <row r="116" ht="20" customHeight="1">
      <c r="A116" s="17" t="n"/>
      <c r="B116" s="17" t="n"/>
      <c r="C116" s="18" t="n"/>
      <c r="D116" s="28" t="n"/>
      <c r="E116" s="29" t="n"/>
      <c r="F116" s="30" t="n"/>
      <c r="G116" s="31">
        <f>IF(OR(A116="",D116="",E116="",F116=""),"",IFERROR(E116/(D116*F116),""))</f>
        <v/>
      </c>
      <c r="H116" s="23" t="n"/>
      <c r="I116" s="17" t="n"/>
      <c r="J116" s="14">
        <f>IF(A116="","",IF(H116="","Preisstand fehlt",IF(Parameter!$B$7-H116&gt;Parameter!$B$6,"Preisstand prüfen","OK")))</f>
        <v/>
      </c>
    </row>
    <row r="117" ht="20" customHeight="1">
      <c r="A117" s="17" t="n"/>
      <c r="B117" s="17" t="n"/>
      <c r="C117" s="18" t="n"/>
      <c r="D117" s="28" t="n"/>
      <c r="E117" s="29" t="n"/>
      <c r="F117" s="30" t="n"/>
      <c r="G117" s="31">
        <f>IF(OR(A117="",D117="",E117="",F117=""),"",IFERROR(E117/(D117*F117),""))</f>
        <v/>
      </c>
      <c r="H117" s="23" t="n"/>
      <c r="I117" s="17" t="n"/>
      <c r="J117" s="14">
        <f>IF(A117="","",IF(H117="","Preisstand fehlt",IF(Parameter!$B$7-H117&gt;Parameter!$B$6,"Preisstand prüfen","OK")))</f>
        <v/>
      </c>
    </row>
    <row r="118" ht="20" customHeight="1">
      <c r="A118" s="17" t="n"/>
      <c r="B118" s="17" t="n"/>
      <c r="C118" s="18" t="n"/>
      <c r="D118" s="28" t="n"/>
      <c r="E118" s="29" t="n"/>
      <c r="F118" s="30" t="n"/>
      <c r="G118" s="31">
        <f>IF(OR(A118="",D118="",E118="",F118=""),"",IFERROR(E118/(D118*F118),""))</f>
        <v/>
      </c>
      <c r="H118" s="23" t="n"/>
      <c r="I118" s="17" t="n"/>
      <c r="J118" s="14">
        <f>IF(A118="","",IF(H118="","Preisstand fehlt",IF(Parameter!$B$7-H118&gt;Parameter!$B$6,"Preisstand prüfen","OK")))</f>
        <v/>
      </c>
    </row>
    <row r="119" ht="20" customHeight="1">
      <c r="A119" s="17" t="n"/>
      <c r="B119" s="17" t="n"/>
      <c r="C119" s="18" t="n"/>
      <c r="D119" s="28" t="n"/>
      <c r="E119" s="29" t="n"/>
      <c r="F119" s="30" t="n"/>
      <c r="G119" s="31">
        <f>IF(OR(A119="",D119="",E119="",F119=""),"",IFERROR(E119/(D119*F119),""))</f>
        <v/>
      </c>
      <c r="H119" s="23" t="n"/>
      <c r="I119" s="17" t="n"/>
      <c r="J119" s="14">
        <f>IF(A119="","",IF(H119="","Preisstand fehlt",IF(Parameter!$B$7-H119&gt;Parameter!$B$6,"Preisstand prüfen","OK")))</f>
        <v/>
      </c>
    </row>
    <row r="120" ht="20" customHeight="1">
      <c r="A120" s="17" t="n"/>
      <c r="B120" s="17" t="n"/>
      <c r="C120" s="18" t="n"/>
      <c r="D120" s="28" t="n"/>
      <c r="E120" s="29" t="n"/>
      <c r="F120" s="30" t="n"/>
      <c r="G120" s="31">
        <f>IF(OR(A120="",D120="",E120="",F120=""),"",IFERROR(E120/(D120*F120),""))</f>
        <v/>
      </c>
      <c r="H120" s="23" t="n"/>
      <c r="I120" s="17" t="n"/>
      <c r="J120" s="14">
        <f>IF(A120="","",IF(H120="","Preisstand fehlt",IF(Parameter!$B$7-H120&gt;Parameter!$B$6,"Preisstand prüfen","OK")))</f>
        <v/>
      </c>
    </row>
    <row r="121" ht="20" customHeight="1">
      <c r="A121" s="17" t="n"/>
      <c r="B121" s="17" t="n"/>
      <c r="C121" s="18" t="n"/>
      <c r="D121" s="28" t="n"/>
      <c r="E121" s="29" t="n"/>
      <c r="F121" s="30" t="n"/>
      <c r="G121" s="31">
        <f>IF(OR(A121="",D121="",E121="",F121=""),"",IFERROR(E121/(D121*F121),""))</f>
        <v/>
      </c>
      <c r="H121" s="23" t="n"/>
      <c r="I121" s="17" t="n"/>
      <c r="J121" s="14">
        <f>IF(A121="","",IF(H121="","Preisstand fehlt",IF(Parameter!$B$7-H121&gt;Parameter!$B$6,"Preisstand prüfen","OK")))</f>
        <v/>
      </c>
    </row>
    <row r="122" ht="20" customHeight="1">
      <c r="A122" s="17" t="n"/>
      <c r="B122" s="17" t="n"/>
      <c r="C122" s="18" t="n"/>
      <c r="D122" s="28" t="n"/>
      <c r="E122" s="29" t="n"/>
      <c r="F122" s="30" t="n"/>
      <c r="G122" s="31">
        <f>IF(OR(A122="",D122="",E122="",F122=""),"",IFERROR(E122/(D122*F122),""))</f>
        <v/>
      </c>
      <c r="H122" s="23" t="n"/>
      <c r="I122" s="17" t="n"/>
      <c r="J122" s="14">
        <f>IF(A122="","",IF(H122="","Preisstand fehlt",IF(Parameter!$B$7-H122&gt;Parameter!$B$6,"Preisstand prüfen","OK")))</f>
        <v/>
      </c>
    </row>
    <row r="123" ht="20" customHeight="1">
      <c r="A123" s="17" t="n"/>
      <c r="B123" s="17" t="n"/>
      <c r="C123" s="18" t="n"/>
      <c r="D123" s="28" t="n"/>
      <c r="E123" s="29" t="n"/>
      <c r="F123" s="30" t="n"/>
      <c r="G123" s="31">
        <f>IF(OR(A123="",D123="",E123="",F123=""),"",IFERROR(E123/(D123*F123),""))</f>
        <v/>
      </c>
      <c r="H123" s="23" t="n"/>
      <c r="I123" s="17" t="n"/>
      <c r="J123" s="14">
        <f>IF(A123="","",IF(H123="","Preisstand fehlt",IF(Parameter!$B$7-H123&gt;Parameter!$B$6,"Preisstand prüfen","OK")))</f>
        <v/>
      </c>
    </row>
    <row r="124" ht="20" customHeight="1">
      <c r="A124" s="17" t="n"/>
      <c r="B124" s="17" t="n"/>
      <c r="C124" s="18" t="n"/>
      <c r="D124" s="28" t="n"/>
      <c r="E124" s="29" t="n"/>
      <c r="F124" s="30" t="n"/>
      <c r="G124" s="31">
        <f>IF(OR(A124="",D124="",E124="",F124=""),"",IFERROR(E124/(D124*F124),""))</f>
        <v/>
      </c>
      <c r="H124" s="23" t="n"/>
      <c r="I124" s="17" t="n"/>
      <c r="J124" s="14">
        <f>IF(A124="","",IF(H124="","Preisstand fehlt",IF(Parameter!$B$7-H124&gt;Parameter!$B$6,"Preisstand prüfen","OK")))</f>
        <v/>
      </c>
    </row>
    <row r="125" ht="20" customHeight="1">
      <c r="A125" s="17" t="n"/>
      <c r="B125" s="17" t="n"/>
      <c r="C125" s="18" t="n"/>
      <c r="D125" s="28" t="n"/>
      <c r="E125" s="29" t="n"/>
      <c r="F125" s="30" t="n"/>
      <c r="G125" s="31">
        <f>IF(OR(A125="",D125="",E125="",F125=""),"",IFERROR(E125/(D125*F125),""))</f>
        <v/>
      </c>
      <c r="H125" s="23" t="n"/>
      <c r="I125" s="17" t="n"/>
      <c r="J125" s="14">
        <f>IF(A125="","",IF(H125="","Preisstand fehlt",IF(Parameter!$B$7-H125&gt;Parameter!$B$6,"Preisstand prüfen","OK")))</f>
        <v/>
      </c>
    </row>
    <row r="126" ht="20" customHeight="1">
      <c r="A126" s="17" t="n"/>
      <c r="B126" s="17" t="n"/>
      <c r="C126" s="18" t="n"/>
      <c r="D126" s="28" t="n"/>
      <c r="E126" s="29" t="n"/>
      <c r="F126" s="30" t="n"/>
      <c r="G126" s="31">
        <f>IF(OR(A126="",D126="",E126="",F126=""),"",IFERROR(E126/(D126*F126),""))</f>
        <v/>
      </c>
      <c r="H126" s="23" t="n"/>
      <c r="I126" s="17" t="n"/>
      <c r="J126" s="14">
        <f>IF(A126="","",IF(H126="","Preisstand fehlt",IF(Parameter!$B$7-H126&gt;Parameter!$B$6,"Preisstand prüfen","OK")))</f>
        <v/>
      </c>
    </row>
    <row r="127" ht="20" customHeight="1">
      <c r="A127" s="17" t="n"/>
      <c r="B127" s="17" t="n"/>
      <c r="C127" s="18" t="n"/>
      <c r="D127" s="28" t="n"/>
      <c r="E127" s="29" t="n"/>
      <c r="F127" s="30" t="n"/>
      <c r="G127" s="31">
        <f>IF(OR(A127="",D127="",E127="",F127=""),"",IFERROR(E127/(D127*F127),""))</f>
        <v/>
      </c>
      <c r="H127" s="23" t="n"/>
      <c r="I127" s="17" t="n"/>
      <c r="J127" s="14">
        <f>IF(A127="","",IF(H127="","Preisstand fehlt",IF(Parameter!$B$7-H127&gt;Parameter!$B$6,"Preisstand prüfen","OK")))</f>
        <v/>
      </c>
    </row>
    <row r="128" ht="20" customHeight="1">
      <c r="A128" s="17" t="n"/>
      <c r="B128" s="17" t="n"/>
      <c r="C128" s="18" t="n"/>
      <c r="D128" s="28" t="n"/>
      <c r="E128" s="29" t="n"/>
      <c r="F128" s="30" t="n"/>
      <c r="G128" s="31">
        <f>IF(OR(A128="",D128="",E128="",F128=""),"",IFERROR(E128/(D128*F128),""))</f>
        <v/>
      </c>
      <c r="H128" s="23" t="n"/>
      <c r="I128" s="17" t="n"/>
      <c r="J128" s="14">
        <f>IF(A128="","",IF(H128="","Preisstand fehlt",IF(Parameter!$B$7-H128&gt;Parameter!$B$6,"Preisstand prüfen","OK")))</f>
        <v/>
      </c>
    </row>
    <row r="129" ht="20" customHeight="1">
      <c r="A129" s="17" t="n"/>
      <c r="B129" s="17" t="n"/>
      <c r="C129" s="18" t="n"/>
      <c r="D129" s="28" t="n"/>
      <c r="E129" s="29" t="n"/>
      <c r="F129" s="30" t="n"/>
      <c r="G129" s="31">
        <f>IF(OR(A129="",D129="",E129="",F129=""),"",IFERROR(E129/(D129*F129),""))</f>
        <v/>
      </c>
      <c r="H129" s="23" t="n"/>
      <c r="I129" s="17" t="n"/>
      <c r="J129" s="14">
        <f>IF(A129="","",IF(H129="","Preisstand fehlt",IF(Parameter!$B$7-H129&gt;Parameter!$B$6,"Preisstand prüfen","OK")))</f>
        <v/>
      </c>
    </row>
    <row r="130" ht="20" customHeight="1">
      <c r="A130" s="17" t="n"/>
      <c r="B130" s="17" t="n"/>
      <c r="C130" s="18" t="n"/>
      <c r="D130" s="28" t="n"/>
      <c r="E130" s="29" t="n"/>
      <c r="F130" s="30" t="n"/>
      <c r="G130" s="31">
        <f>IF(OR(A130="",D130="",E130="",F130=""),"",IFERROR(E130/(D130*F130),""))</f>
        <v/>
      </c>
      <c r="H130" s="23" t="n"/>
      <c r="I130" s="17" t="n"/>
      <c r="J130" s="14">
        <f>IF(A130="","",IF(H130="","Preisstand fehlt",IF(Parameter!$B$7-H130&gt;Parameter!$B$6,"Preisstand prüfen","OK")))</f>
        <v/>
      </c>
    </row>
    <row r="131" ht="20" customHeight="1">
      <c r="A131" s="17" t="n"/>
      <c r="B131" s="17" t="n"/>
      <c r="C131" s="18" t="n"/>
      <c r="D131" s="28" t="n"/>
      <c r="E131" s="29" t="n"/>
      <c r="F131" s="30" t="n"/>
      <c r="G131" s="31">
        <f>IF(OR(A131="",D131="",E131="",F131=""),"",IFERROR(E131/(D131*F131),""))</f>
        <v/>
      </c>
      <c r="H131" s="23" t="n"/>
      <c r="I131" s="17" t="n"/>
      <c r="J131" s="14">
        <f>IF(A131="","",IF(H131="","Preisstand fehlt",IF(Parameter!$B$7-H131&gt;Parameter!$B$6,"Preisstand prüfen","OK")))</f>
        <v/>
      </c>
    </row>
    <row r="132" ht="20" customHeight="1">
      <c r="A132" s="17" t="n"/>
      <c r="B132" s="17" t="n"/>
      <c r="C132" s="18" t="n"/>
      <c r="D132" s="28" t="n"/>
      <c r="E132" s="29" t="n"/>
      <c r="F132" s="30" t="n"/>
      <c r="G132" s="31">
        <f>IF(OR(A132="",D132="",E132="",F132=""),"",IFERROR(E132/(D132*F132),""))</f>
        <v/>
      </c>
      <c r="H132" s="23" t="n"/>
      <c r="I132" s="17" t="n"/>
      <c r="J132" s="14">
        <f>IF(A132="","",IF(H132="","Preisstand fehlt",IF(Parameter!$B$7-H132&gt;Parameter!$B$6,"Preisstand prüfen","OK")))</f>
        <v/>
      </c>
    </row>
    <row r="133" ht="20" customHeight="1">
      <c r="A133" s="17" t="n"/>
      <c r="B133" s="17" t="n"/>
      <c r="C133" s="18" t="n"/>
      <c r="D133" s="28" t="n"/>
      <c r="E133" s="29" t="n"/>
      <c r="F133" s="30" t="n"/>
      <c r="G133" s="31">
        <f>IF(OR(A133="",D133="",E133="",F133=""),"",IFERROR(E133/(D133*F133),""))</f>
        <v/>
      </c>
      <c r="H133" s="23" t="n"/>
      <c r="I133" s="17" t="n"/>
      <c r="J133" s="14">
        <f>IF(A133="","",IF(H133="","Preisstand fehlt",IF(Parameter!$B$7-H133&gt;Parameter!$B$6,"Preisstand prüfen","OK")))</f>
        <v/>
      </c>
    </row>
    <row r="134" ht="20" customHeight="1">
      <c r="A134" s="17" t="n"/>
      <c r="B134" s="17" t="n"/>
      <c r="C134" s="18" t="n"/>
      <c r="D134" s="28" t="n"/>
      <c r="E134" s="29" t="n"/>
      <c r="F134" s="30" t="n"/>
      <c r="G134" s="31">
        <f>IF(OR(A134="",D134="",E134="",F134=""),"",IFERROR(E134/(D134*F134),""))</f>
        <v/>
      </c>
      <c r="H134" s="23" t="n"/>
      <c r="I134" s="17" t="n"/>
      <c r="J134" s="14">
        <f>IF(A134="","",IF(H134="","Preisstand fehlt",IF(Parameter!$B$7-H134&gt;Parameter!$B$6,"Preisstand prüfen","OK")))</f>
        <v/>
      </c>
    </row>
    <row r="135" ht="20" customHeight="1">
      <c r="A135" s="17" t="n"/>
      <c r="B135" s="17" t="n"/>
      <c r="C135" s="18" t="n"/>
      <c r="D135" s="28" t="n"/>
      <c r="E135" s="29" t="n"/>
      <c r="F135" s="30" t="n"/>
      <c r="G135" s="31">
        <f>IF(OR(A135="",D135="",E135="",F135=""),"",IFERROR(E135/(D135*F135),""))</f>
        <v/>
      </c>
      <c r="H135" s="23" t="n"/>
      <c r="I135" s="17" t="n"/>
      <c r="J135" s="14">
        <f>IF(A135="","",IF(H135="","Preisstand fehlt",IF(Parameter!$B$7-H135&gt;Parameter!$B$6,"Preisstand prüfen","OK")))</f>
        <v/>
      </c>
    </row>
    <row r="136" ht="20" customHeight="1">
      <c r="A136" s="17" t="n"/>
      <c r="B136" s="17" t="n"/>
      <c r="C136" s="18" t="n"/>
      <c r="D136" s="28" t="n"/>
      <c r="E136" s="29" t="n"/>
      <c r="F136" s="30" t="n"/>
      <c r="G136" s="31">
        <f>IF(OR(A136="",D136="",E136="",F136=""),"",IFERROR(E136/(D136*F136),""))</f>
        <v/>
      </c>
      <c r="H136" s="23" t="n"/>
      <c r="I136" s="17" t="n"/>
      <c r="J136" s="14">
        <f>IF(A136="","",IF(H136="","Preisstand fehlt",IF(Parameter!$B$7-H136&gt;Parameter!$B$6,"Preisstand prüfen","OK")))</f>
        <v/>
      </c>
    </row>
    <row r="137" ht="20" customHeight="1">
      <c r="A137" s="17" t="n"/>
      <c r="B137" s="17" t="n"/>
      <c r="C137" s="18" t="n"/>
      <c r="D137" s="28" t="n"/>
      <c r="E137" s="29" t="n"/>
      <c r="F137" s="30" t="n"/>
      <c r="G137" s="31">
        <f>IF(OR(A137="",D137="",E137="",F137=""),"",IFERROR(E137/(D137*F137),""))</f>
        <v/>
      </c>
      <c r="H137" s="23" t="n"/>
      <c r="I137" s="17" t="n"/>
      <c r="J137" s="14">
        <f>IF(A137="","",IF(H137="","Preisstand fehlt",IF(Parameter!$B$7-H137&gt;Parameter!$B$6,"Preisstand prüfen","OK")))</f>
        <v/>
      </c>
    </row>
    <row r="138" ht="20" customHeight="1">
      <c r="A138" s="17" t="n"/>
      <c r="B138" s="17" t="n"/>
      <c r="C138" s="18" t="n"/>
      <c r="D138" s="28" t="n"/>
      <c r="E138" s="29" t="n"/>
      <c r="F138" s="30" t="n"/>
      <c r="G138" s="31">
        <f>IF(OR(A138="",D138="",E138="",F138=""),"",IFERROR(E138/(D138*F138),""))</f>
        <v/>
      </c>
      <c r="H138" s="23" t="n"/>
      <c r="I138" s="17" t="n"/>
      <c r="J138" s="14">
        <f>IF(A138="","",IF(H138="","Preisstand fehlt",IF(Parameter!$B$7-H138&gt;Parameter!$B$6,"Preisstand prüfen","OK")))</f>
        <v/>
      </c>
    </row>
    <row r="139" ht="20" customHeight="1">
      <c r="A139" s="17" t="n"/>
      <c r="B139" s="17" t="n"/>
      <c r="C139" s="18" t="n"/>
      <c r="D139" s="28" t="n"/>
      <c r="E139" s="29" t="n"/>
      <c r="F139" s="30" t="n"/>
      <c r="G139" s="31">
        <f>IF(OR(A139="",D139="",E139="",F139=""),"",IFERROR(E139/(D139*F139),""))</f>
        <v/>
      </c>
      <c r="H139" s="23" t="n"/>
      <c r="I139" s="17" t="n"/>
      <c r="J139" s="14">
        <f>IF(A139="","",IF(H139="","Preisstand fehlt",IF(Parameter!$B$7-H139&gt;Parameter!$B$6,"Preisstand prüfen","OK")))</f>
        <v/>
      </c>
    </row>
    <row r="140" ht="20" customHeight="1">
      <c r="A140" s="17" t="n"/>
      <c r="B140" s="17" t="n"/>
      <c r="C140" s="18" t="n"/>
      <c r="D140" s="28" t="n"/>
      <c r="E140" s="29" t="n"/>
      <c r="F140" s="30" t="n"/>
      <c r="G140" s="31">
        <f>IF(OR(A140="",D140="",E140="",F140=""),"",IFERROR(E140/(D140*F140),""))</f>
        <v/>
      </c>
      <c r="H140" s="23" t="n"/>
      <c r="I140" s="17" t="n"/>
      <c r="J140" s="14">
        <f>IF(A140="","",IF(H140="","Preisstand fehlt",IF(Parameter!$B$7-H140&gt;Parameter!$B$6,"Preisstand prüfen","OK")))</f>
        <v/>
      </c>
    </row>
    <row r="141" ht="20" customHeight="1">
      <c r="A141" s="17" t="n"/>
      <c r="B141" s="17" t="n"/>
      <c r="C141" s="18" t="n"/>
      <c r="D141" s="28" t="n"/>
      <c r="E141" s="29" t="n"/>
      <c r="F141" s="30" t="n"/>
      <c r="G141" s="31">
        <f>IF(OR(A141="",D141="",E141="",F141=""),"",IFERROR(E141/(D141*F141),""))</f>
        <v/>
      </c>
      <c r="H141" s="23" t="n"/>
      <c r="I141" s="17" t="n"/>
      <c r="J141" s="14">
        <f>IF(A141="","",IF(H141="","Preisstand fehlt",IF(Parameter!$B$7-H141&gt;Parameter!$B$6,"Preisstand prüfen","OK")))</f>
        <v/>
      </c>
    </row>
    <row r="142" ht="20" customHeight="1">
      <c r="A142" s="17" t="n"/>
      <c r="B142" s="17" t="n"/>
      <c r="C142" s="18" t="n"/>
      <c r="D142" s="28" t="n"/>
      <c r="E142" s="29" t="n"/>
      <c r="F142" s="30" t="n"/>
      <c r="G142" s="31">
        <f>IF(OR(A142="",D142="",E142="",F142=""),"",IFERROR(E142/(D142*F142),""))</f>
        <v/>
      </c>
      <c r="H142" s="23" t="n"/>
      <c r="I142" s="17" t="n"/>
      <c r="J142" s="14">
        <f>IF(A142="","",IF(H142="","Preisstand fehlt",IF(Parameter!$B$7-H142&gt;Parameter!$B$6,"Preisstand prüfen","OK")))</f>
        <v/>
      </c>
    </row>
    <row r="143" ht="20" customHeight="1">
      <c r="A143" s="17" t="n"/>
      <c r="B143" s="17" t="n"/>
      <c r="C143" s="18" t="n"/>
      <c r="D143" s="28" t="n"/>
      <c r="E143" s="29" t="n"/>
      <c r="F143" s="30" t="n"/>
      <c r="G143" s="31">
        <f>IF(OR(A143="",D143="",E143="",F143=""),"",IFERROR(E143/(D143*F143),""))</f>
        <v/>
      </c>
      <c r="H143" s="23" t="n"/>
      <c r="I143" s="17" t="n"/>
      <c r="J143" s="14">
        <f>IF(A143="","",IF(H143="","Preisstand fehlt",IF(Parameter!$B$7-H143&gt;Parameter!$B$6,"Preisstand prüfen","OK")))</f>
        <v/>
      </c>
    </row>
    <row r="144" ht="20" customHeight="1">
      <c r="A144" s="17" t="n"/>
      <c r="B144" s="17" t="n"/>
      <c r="C144" s="18" t="n"/>
      <c r="D144" s="28" t="n"/>
      <c r="E144" s="29" t="n"/>
      <c r="F144" s="30" t="n"/>
      <c r="G144" s="31">
        <f>IF(OR(A144="",D144="",E144="",F144=""),"",IFERROR(E144/(D144*F144),""))</f>
        <v/>
      </c>
      <c r="H144" s="23" t="n"/>
      <c r="I144" s="17" t="n"/>
      <c r="J144" s="14">
        <f>IF(A144="","",IF(H144="","Preisstand fehlt",IF(Parameter!$B$7-H144&gt;Parameter!$B$6,"Preisstand prüfen","OK")))</f>
        <v/>
      </c>
    </row>
    <row r="145" ht="20" customHeight="1">
      <c r="A145" s="17" t="n"/>
      <c r="B145" s="17" t="n"/>
      <c r="C145" s="18" t="n"/>
      <c r="D145" s="28" t="n"/>
      <c r="E145" s="29" t="n"/>
      <c r="F145" s="30" t="n"/>
      <c r="G145" s="31">
        <f>IF(OR(A145="",D145="",E145="",F145=""),"",IFERROR(E145/(D145*F145),""))</f>
        <v/>
      </c>
      <c r="H145" s="23" t="n"/>
      <c r="I145" s="17" t="n"/>
      <c r="J145" s="14">
        <f>IF(A145="","",IF(H145="","Preisstand fehlt",IF(Parameter!$B$7-H145&gt;Parameter!$B$6,"Preisstand prüfen","OK")))</f>
        <v/>
      </c>
    </row>
    <row r="146" ht="20" customHeight="1">
      <c r="A146" s="17" t="n"/>
      <c r="B146" s="17" t="n"/>
      <c r="C146" s="18" t="n"/>
      <c r="D146" s="28" t="n"/>
      <c r="E146" s="29" t="n"/>
      <c r="F146" s="30" t="n"/>
      <c r="G146" s="31">
        <f>IF(OR(A146="",D146="",E146="",F146=""),"",IFERROR(E146/(D146*F146),""))</f>
        <v/>
      </c>
      <c r="H146" s="23" t="n"/>
      <c r="I146" s="17" t="n"/>
      <c r="J146" s="14">
        <f>IF(A146="","",IF(H146="","Preisstand fehlt",IF(Parameter!$B$7-H146&gt;Parameter!$B$6,"Preisstand prüfen","OK")))</f>
        <v/>
      </c>
    </row>
    <row r="147" ht="20" customHeight="1">
      <c r="A147" s="17" t="n"/>
      <c r="B147" s="17" t="n"/>
      <c r="C147" s="18" t="n"/>
      <c r="D147" s="28" t="n"/>
      <c r="E147" s="29" t="n"/>
      <c r="F147" s="30" t="n"/>
      <c r="G147" s="31">
        <f>IF(OR(A147="",D147="",E147="",F147=""),"",IFERROR(E147/(D147*F147),""))</f>
        <v/>
      </c>
      <c r="H147" s="23" t="n"/>
      <c r="I147" s="17" t="n"/>
      <c r="J147" s="14">
        <f>IF(A147="","",IF(H147="","Preisstand fehlt",IF(Parameter!$B$7-H147&gt;Parameter!$B$6,"Preisstand prüfen","OK")))</f>
        <v/>
      </c>
    </row>
    <row r="148" ht="20" customHeight="1">
      <c r="A148" s="17" t="n"/>
      <c r="B148" s="17" t="n"/>
      <c r="C148" s="18" t="n"/>
      <c r="D148" s="28" t="n"/>
      <c r="E148" s="29" t="n"/>
      <c r="F148" s="30" t="n"/>
      <c r="G148" s="31">
        <f>IF(OR(A148="",D148="",E148="",F148=""),"",IFERROR(E148/(D148*F148),""))</f>
        <v/>
      </c>
      <c r="H148" s="23" t="n"/>
      <c r="I148" s="17" t="n"/>
      <c r="J148" s="14">
        <f>IF(A148="","",IF(H148="","Preisstand fehlt",IF(Parameter!$B$7-H148&gt;Parameter!$B$6,"Preisstand prüfen","OK")))</f>
        <v/>
      </c>
    </row>
    <row r="149" ht="20" customHeight="1">
      <c r="A149" s="17" t="n"/>
      <c r="B149" s="17" t="n"/>
      <c r="C149" s="18" t="n"/>
      <c r="D149" s="28" t="n"/>
      <c r="E149" s="29" t="n"/>
      <c r="F149" s="30" t="n"/>
      <c r="G149" s="31">
        <f>IF(OR(A149="",D149="",E149="",F149=""),"",IFERROR(E149/(D149*F149),""))</f>
        <v/>
      </c>
      <c r="H149" s="23" t="n"/>
      <c r="I149" s="17" t="n"/>
      <c r="J149" s="14">
        <f>IF(A149="","",IF(H149="","Preisstand fehlt",IF(Parameter!$B$7-H149&gt;Parameter!$B$6,"Preisstand prüfen","OK")))</f>
        <v/>
      </c>
    </row>
    <row r="150" ht="20" customHeight="1">
      <c r="A150" s="17" t="n"/>
      <c r="B150" s="17" t="n"/>
      <c r="C150" s="18" t="n"/>
      <c r="D150" s="28" t="n"/>
      <c r="E150" s="29" t="n"/>
      <c r="F150" s="30" t="n"/>
      <c r="G150" s="31">
        <f>IF(OR(A150="",D150="",E150="",F150=""),"",IFERROR(E150/(D150*F150),""))</f>
        <v/>
      </c>
      <c r="H150" s="23" t="n"/>
      <c r="I150" s="17" t="n"/>
      <c r="J150" s="14">
        <f>IF(A150="","",IF(H150="","Preisstand fehlt",IF(Parameter!$B$7-H150&gt;Parameter!$B$6,"Preisstand prüfen","OK")))</f>
        <v/>
      </c>
    </row>
    <row r="151" ht="20" customHeight="1">
      <c r="A151" s="17" t="n"/>
      <c r="B151" s="17" t="n"/>
      <c r="C151" s="18" t="n"/>
      <c r="D151" s="28" t="n"/>
      <c r="E151" s="29" t="n"/>
      <c r="F151" s="30" t="n"/>
      <c r="G151" s="31">
        <f>IF(OR(A151="",D151="",E151="",F151=""),"",IFERROR(E151/(D151*F151),""))</f>
        <v/>
      </c>
      <c r="H151" s="23" t="n"/>
      <c r="I151" s="17" t="n"/>
      <c r="J151" s="14">
        <f>IF(A151="","",IF(H151="","Preisstand fehlt",IF(Parameter!$B$7-H151&gt;Parameter!$B$6,"Preisstand prüfen","OK")))</f>
        <v/>
      </c>
    </row>
    <row r="152" ht="20" customHeight="1">
      <c r="A152" s="17" t="n"/>
      <c r="B152" s="17" t="n"/>
      <c r="C152" s="18" t="n"/>
      <c r="D152" s="28" t="n"/>
      <c r="E152" s="29" t="n"/>
      <c r="F152" s="30" t="n"/>
      <c r="G152" s="31">
        <f>IF(OR(A152="",D152="",E152="",F152=""),"",IFERROR(E152/(D152*F152),""))</f>
        <v/>
      </c>
      <c r="H152" s="23" t="n"/>
      <c r="I152" s="17" t="n"/>
      <c r="J152" s="14">
        <f>IF(A152="","",IF(H152="","Preisstand fehlt",IF(Parameter!$B$7-H152&gt;Parameter!$B$6,"Preisstand prüfen","OK")))</f>
        <v/>
      </c>
    </row>
    <row r="153" ht="20" customHeight="1">
      <c r="A153" s="17" t="n"/>
      <c r="B153" s="17" t="n"/>
      <c r="C153" s="18" t="n"/>
      <c r="D153" s="28" t="n"/>
      <c r="E153" s="29" t="n"/>
      <c r="F153" s="30" t="n"/>
      <c r="G153" s="31">
        <f>IF(OR(A153="",D153="",E153="",F153=""),"",IFERROR(E153/(D153*F153),""))</f>
        <v/>
      </c>
      <c r="H153" s="23" t="n"/>
      <c r="I153" s="17" t="n"/>
      <c r="J153" s="14">
        <f>IF(A153="","",IF(H153="","Preisstand fehlt",IF(Parameter!$B$7-H153&gt;Parameter!$B$6,"Preisstand prüfen","OK")))</f>
        <v/>
      </c>
    </row>
    <row r="154" ht="20" customHeight="1">
      <c r="A154" s="17" t="n"/>
      <c r="B154" s="17" t="n"/>
      <c r="C154" s="18" t="n"/>
      <c r="D154" s="28" t="n"/>
      <c r="E154" s="29" t="n"/>
      <c r="F154" s="30" t="n"/>
      <c r="G154" s="31">
        <f>IF(OR(A154="",D154="",E154="",F154=""),"",IFERROR(E154/(D154*F154),""))</f>
        <v/>
      </c>
      <c r="H154" s="23" t="n"/>
      <c r="I154" s="17" t="n"/>
      <c r="J154" s="14">
        <f>IF(A154="","",IF(H154="","Preisstand fehlt",IF(Parameter!$B$7-H154&gt;Parameter!$B$6,"Preisstand prüfen","OK")))</f>
        <v/>
      </c>
    </row>
    <row r="155" ht="20" customHeight="1">
      <c r="A155" s="17" t="n"/>
      <c r="B155" s="17" t="n"/>
      <c r="C155" s="18" t="n"/>
      <c r="D155" s="28" t="n"/>
      <c r="E155" s="29" t="n"/>
      <c r="F155" s="30" t="n"/>
      <c r="G155" s="31">
        <f>IF(OR(A155="",D155="",E155="",F155=""),"",IFERROR(E155/(D155*F155),""))</f>
        <v/>
      </c>
      <c r="H155" s="23" t="n"/>
      <c r="I155" s="17" t="n"/>
      <c r="J155" s="14">
        <f>IF(A155="","",IF(H155="","Preisstand fehlt",IF(Parameter!$B$7-H155&gt;Parameter!$B$6,"Preisstand prüfen","OK")))</f>
        <v/>
      </c>
    </row>
    <row r="156" ht="20" customHeight="1">
      <c r="A156" s="17" t="n"/>
      <c r="B156" s="17" t="n"/>
      <c r="C156" s="18" t="n"/>
      <c r="D156" s="28" t="n"/>
      <c r="E156" s="29" t="n"/>
      <c r="F156" s="30" t="n"/>
      <c r="G156" s="31">
        <f>IF(OR(A156="",D156="",E156="",F156=""),"",IFERROR(E156/(D156*F156),""))</f>
        <v/>
      </c>
      <c r="H156" s="23" t="n"/>
      <c r="I156" s="17" t="n"/>
      <c r="J156" s="14">
        <f>IF(A156="","",IF(H156="","Preisstand fehlt",IF(Parameter!$B$7-H156&gt;Parameter!$B$6,"Preisstand prüfen","OK")))</f>
        <v/>
      </c>
    </row>
    <row r="157" ht="20" customHeight="1">
      <c r="A157" s="17" t="n"/>
      <c r="B157" s="17" t="n"/>
      <c r="C157" s="18" t="n"/>
      <c r="D157" s="28" t="n"/>
      <c r="E157" s="29" t="n"/>
      <c r="F157" s="30" t="n"/>
      <c r="G157" s="31">
        <f>IF(OR(A157="",D157="",E157="",F157=""),"",IFERROR(E157/(D157*F157),""))</f>
        <v/>
      </c>
      <c r="H157" s="23" t="n"/>
      <c r="I157" s="17" t="n"/>
      <c r="J157" s="14">
        <f>IF(A157="","",IF(H157="","Preisstand fehlt",IF(Parameter!$B$7-H157&gt;Parameter!$B$6,"Preisstand prüfen","OK")))</f>
        <v/>
      </c>
    </row>
    <row r="158" ht="20" customHeight="1">
      <c r="A158" s="17" t="n"/>
      <c r="B158" s="17" t="n"/>
      <c r="C158" s="18" t="n"/>
      <c r="D158" s="28" t="n"/>
      <c r="E158" s="29" t="n"/>
      <c r="F158" s="30" t="n"/>
      <c r="G158" s="31">
        <f>IF(OR(A158="",D158="",E158="",F158=""),"",IFERROR(E158/(D158*F158),""))</f>
        <v/>
      </c>
      <c r="H158" s="23" t="n"/>
      <c r="I158" s="17" t="n"/>
      <c r="J158" s="14">
        <f>IF(A158="","",IF(H158="","Preisstand fehlt",IF(Parameter!$B$7-H158&gt;Parameter!$B$6,"Preisstand prüfen","OK")))</f>
        <v/>
      </c>
    </row>
    <row r="159" ht="20" customHeight="1">
      <c r="A159" s="17" t="n"/>
      <c r="B159" s="17" t="n"/>
      <c r="C159" s="18" t="n"/>
      <c r="D159" s="28" t="n"/>
      <c r="E159" s="29" t="n"/>
      <c r="F159" s="30" t="n"/>
      <c r="G159" s="31">
        <f>IF(OR(A159="",D159="",E159="",F159=""),"",IFERROR(E159/(D159*F159),""))</f>
        <v/>
      </c>
      <c r="H159" s="23" t="n"/>
      <c r="I159" s="17" t="n"/>
      <c r="J159" s="14">
        <f>IF(A159="","",IF(H159="","Preisstand fehlt",IF(Parameter!$B$7-H159&gt;Parameter!$B$6,"Preisstand prüfen","OK")))</f>
        <v/>
      </c>
    </row>
    <row r="160" ht="20" customHeight="1">
      <c r="A160" s="17" t="n"/>
      <c r="B160" s="17" t="n"/>
      <c r="C160" s="18" t="n"/>
      <c r="D160" s="28" t="n"/>
      <c r="E160" s="29" t="n"/>
      <c r="F160" s="30" t="n"/>
      <c r="G160" s="31">
        <f>IF(OR(A160="",D160="",E160="",F160=""),"",IFERROR(E160/(D160*F160),""))</f>
        <v/>
      </c>
      <c r="H160" s="23" t="n"/>
      <c r="I160" s="17" t="n"/>
      <c r="J160" s="14">
        <f>IF(A160="","",IF(H160="","Preisstand fehlt",IF(Parameter!$B$7-H160&gt;Parameter!$B$6,"Preisstand prüfen","OK")))</f>
        <v/>
      </c>
    </row>
    <row r="161" ht="20" customHeight="1">
      <c r="A161" s="17" t="n"/>
      <c r="B161" s="17" t="n"/>
      <c r="C161" s="18" t="n"/>
      <c r="D161" s="28" t="n"/>
      <c r="E161" s="29" t="n"/>
      <c r="F161" s="30" t="n"/>
      <c r="G161" s="31">
        <f>IF(OR(A161="",D161="",E161="",F161=""),"",IFERROR(E161/(D161*F161),""))</f>
        <v/>
      </c>
      <c r="H161" s="23" t="n"/>
      <c r="I161" s="17" t="n"/>
      <c r="J161" s="14">
        <f>IF(A161="","",IF(H161="","Preisstand fehlt",IF(Parameter!$B$7-H161&gt;Parameter!$B$6,"Preisstand prüfen","OK")))</f>
        <v/>
      </c>
    </row>
    <row r="162" ht="20" customHeight="1">
      <c r="A162" s="17" t="n"/>
      <c r="B162" s="17" t="n"/>
      <c r="C162" s="18" t="n"/>
      <c r="D162" s="28" t="n"/>
      <c r="E162" s="29" t="n"/>
      <c r="F162" s="30" t="n"/>
      <c r="G162" s="31">
        <f>IF(OR(A162="",D162="",E162="",F162=""),"",IFERROR(E162/(D162*F162),""))</f>
        <v/>
      </c>
      <c r="H162" s="23" t="n"/>
      <c r="I162" s="17" t="n"/>
      <c r="J162" s="14">
        <f>IF(A162="","",IF(H162="","Preisstand fehlt",IF(Parameter!$B$7-H162&gt;Parameter!$B$6,"Preisstand prüfen","OK")))</f>
        <v/>
      </c>
    </row>
    <row r="163" ht="20" customHeight="1">
      <c r="A163" s="17" t="n"/>
      <c r="B163" s="17" t="n"/>
      <c r="C163" s="18" t="n"/>
      <c r="D163" s="28" t="n"/>
      <c r="E163" s="29" t="n"/>
      <c r="F163" s="30" t="n"/>
      <c r="G163" s="31">
        <f>IF(OR(A163="",D163="",E163="",F163=""),"",IFERROR(E163/(D163*F163),""))</f>
        <v/>
      </c>
      <c r="H163" s="23" t="n"/>
      <c r="I163" s="17" t="n"/>
      <c r="J163" s="14">
        <f>IF(A163="","",IF(H163="","Preisstand fehlt",IF(Parameter!$B$7-H163&gt;Parameter!$B$6,"Preisstand prüfen","OK")))</f>
        <v/>
      </c>
    </row>
    <row r="164" ht="20" customHeight="1">
      <c r="A164" s="17" t="n"/>
      <c r="B164" s="17" t="n"/>
      <c r="C164" s="18" t="n"/>
      <c r="D164" s="28" t="n"/>
      <c r="E164" s="29" t="n"/>
      <c r="F164" s="30" t="n"/>
      <c r="G164" s="31">
        <f>IF(OR(A164="",D164="",E164="",F164=""),"",IFERROR(E164/(D164*F164),""))</f>
        <v/>
      </c>
      <c r="H164" s="23" t="n"/>
      <c r="I164" s="17" t="n"/>
      <c r="J164" s="14">
        <f>IF(A164="","",IF(H164="","Preisstand fehlt",IF(Parameter!$B$7-H164&gt;Parameter!$B$6,"Preisstand prüfen","OK")))</f>
        <v/>
      </c>
    </row>
    <row r="165" ht="20" customHeight="1">
      <c r="A165" s="17" t="n"/>
      <c r="B165" s="17" t="n"/>
      <c r="C165" s="18" t="n"/>
      <c r="D165" s="28" t="n"/>
      <c r="E165" s="29" t="n"/>
      <c r="F165" s="30" t="n"/>
      <c r="G165" s="31">
        <f>IF(OR(A165="",D165="",E165="",F165=""),"",IFERROR(E165/(D165*F165),""))</f>
        <v/>
      </c>
      <c r="H165" s="23" t="n"/>
      <c r="I165" s="17" t="n"/>
      <c r="J165" s="14">
        <f>IF(A165="","",IF(H165="","Preisstand fehlt",IF(Parameter!$B$7-H165&gt;Parameter!$B$6,"Preisstand prüfen","OK")))</f>
        <v/>
      </c>
    </row>
    <row r="166" ht="20" customHeight="1">
      <c r="A166" s="17" t="n"/>
      <c r="B166" s="17" t="n"/>
      <c r="C166" s="18" t="n"/>
      <c r="D166" s="28" t="n"/>
      <c r="E166" s="29" t="n"/>
      <c r="F166" s="30" t="n"/>
      <c r="G166" s="31">
        <f>IF(OR(A166="",D166="",E166="",F166=""),"",IFERROR(E166/(D166*F166),""))</f>
        <v/>
      </c>
      <c r="H166" s="23" t="n"/>
      <c r="I166" s="17" t="n"/>
      <c r="J166" s="14">
        <f>IF(A166="","",IF(H166="","Preisstand fehlt",IF(Parameter!$B$7-H166&gt;Parameter!$B$6,"Preisstand prüfen","OK")))</f>
        <v/>
      </c>
    </row>
    <row r="167" ht="20" customHeight="1">
      <c r="A167" s="17" t="n"/>
      <c r="B167" s="17" t="n"/>
      <c r="C167" s="18" t="n"/>
      <c r="D167" s="28" t="n"/>
      <c r="E167" s="29" t="n"/>
      <c r="F167" s="30" t="n"/>
      <c r="G167" s="31">
        <f>IF(OR(A167="",D167="",E167="",F167=""),"",IFERROR(E167/(D167*F167),""))</f>
        <v/>
      </c>
      <c r="H167" s="23" t="n"/>
      <c r="I167" s="17" t="n"/>
      <c r="J167" s="14">
        <f>IF(A167="","",IF(H167="","Preisstand fehlt",IF(Parameter!$B$7-H167&gt;Parameter!$B$6,"Preisstand prüfen","OK")))</f>
        <v/>
      </c>
    </row>
    <row r="168" ht="20" customHeight="1">
      <c r="A168" s="17" t="n"/>
      <c r="B168" s="17" t="n"/>
      <c r="C168" s="18" t="n"/>
      <c r="D168" s="28" t="n"/>
      <c r="E168" s="29" t="n"/>
      <c r="F168" s="30" t="n"/>
      <c r="G168" s="31">
        <f>IF(OR(A168="",D168="",E168="",F168=""),"",IFERROR(E168/(D168*F168),""))</f>
        <v/>
      </c>
      <c r="H168" s="23" t="n"/>
      <c r="I168" s="17" t="n"/>
      <c r="J168" s="14">
        <f>IF(A168="","",IF(H168="","Preisstand fehlt",IF(Parameter!$B$7-H168&gt;Parameter!$B$6,"Preisstand prüfen","OK")))</f>
        <v/>
      </c>
    </row>
    <row r="169" ht="20" customHeight="1">
      <c r="A169" s="17" t="n"/>
      <c r="B169" s="17" t="n"/>
      <c r="C169" s="18" t="n"/>
      <c r="D169" s="28" t="n"/>
      <c r="E169" s="29" t="n"/>
      <c r="F169" s="30" t="n"/>
      <c r="G169" s="31">
        <f>IF(OR(A169="",D169="",E169="",F169=""),"",IFERROR(E169/(D169*F169),""))</f>
        <v/>
      </c>
      <c r="H169" s="23" t="n"/>
      <c r="I169" s="17" t="n"/>
      <c r="J169" s="14">
        <f>IF(A169="","",IF(H169="","Preisstand fehlt",IF(Parameter!$B$7-H169&gt;Parameter!$B$6,"Preisstand prüfen","OK")))</f>
        <v/>
      </c>
    </row>
    <row r="170" ht="20" customHeight="1">
      <c r="A170" s="17" t="n"/>
      <c r="B170" s="17" t="n"/>
      <c r="C170" s="18" t="n"/>
      <c r="D170" s="28" t="n"/>
      <c r="E170" s="29" t="n"/>
      <c r="F170" s="30" t="n"/>
      <c r="G170" s="31">
        <f>IF(OR(A170="",D170="",E170="",F170=""),"",IFERROR(E170/(D170*F170),""))</f>
        <v/>
      </c>
      <c r="H170" s="23" t="n"/>
      <c r="I170" s="17" t="n"/>
      <c r="J170" s="14">
        <f>IF(A170="","",IF(H170="","Preisstand fehlt",IF(Parameter!$B$7-H170&gt;Parameter!$B$6,"Preisstand prüfen","OK")))</f>
        <v/>
      </c>
    </row>
    <row r="171" ht="20" customHeight="1">
      <c r="A171" s="17" t="n"/>
      <c r="B171" s="17" t="n"/>
      <c r="C171" s="18" t="n"/>
      <c r="D171" s="28" t="n"/>
      <c r="E171" s="29" t="n"/>
      <c r="F171" s="30" t="n"/>
      <c r="G171" s="31">
        <f>IF(OR(A171="",D171="",E171="",F171=""),"",IFERROR(E171/(D171*F171),""))</f>
        <v/>
      </c>
      <c r="H171" s="23" t="n"/>
      <c r="I171" s="17" t="n"/>
      <c r="J171" s="14">
        <f>IF(A171="","",IF(H171="","Preisstand fehlt",IF(Parameter!$B$7-H171&gt;Parameter!$B$6,"Preisstand prüfen","OK")))</f>
        <v/>
      </c>
    </row>
    <row r="172" ht="20" customHeight="1">
      <c r="A172" s="17" t="n"/>
      <c r="B172" s="17" t="n"/>
      <c r="C172" s="18" t="n"/>
      <c r="D172" s="28" t="n"/>
      <c r="E172" s="29" t="n"/>
      <c r="F172" s="30" t="n"/>
      <c r="G172" s="31">
        <f>IF(OR(A172="",D172="",E172="",F172=""),"",IFERROR(E172/(D172*F172),""))</f>
        <v/>
      </c>
      <c r="H172" s="23" t="n"/>
      <c r="I172" s="17" t="n"/>
      <c r="J172" s="14">
        <f>IF(A172="","",IF(H172="","Preisstand fehlt",IF(Parameter!$B$7-H172&gt;Parameter!$B$6,"Preisstand prüfen","OK")))</f>
        <v/>
      </c>
    </row>
    <row r="173" ht="20" customHeight="1">
      <c r="A173" s="17" t="n"/>
      <c r="B173" s="17" t="n"/>
      <c r="C173" s="18" t="n"/>
      <c r="D173" s="28" t="n"/>
      <c r="E173" s="29" t="n"/>
      <c r="F173" s="30" t="n"/>
      <c r="G173" s="31">
        <f>IF(OR(A173="",D173="",E173="",F173=""),"",IFERROR(E173/(D173*F173),""))</f>
        <v/>
      </c>
      <c r="H173" s="23" t="n"/>
      <c r="I173" s="17" t="n"/>
      <c r="J173" s="14">
        <f>IF(A173="","",IF(H173="","Preisstand fehlt",IF(Parameter!$B$7-H173&gt;Parameter!$B$6,"Preisstand prüfen","OK")))</f>
        <v/>
      </c>
    </row>
    <row r="174" ht="20" customHeight="1">
      <c r="A174" s="17" t="n"/>
      <c r="B174" s="17" t="n"/>
      <c r="C174" s="18" t="n"/>
      <c r="D174" s="28" t="n"/>
      <c r="E174" s="29" t="n"/>
      <c r="F174" s="30" t="n"/>
      <c r="G174" s="31">
        <f>IF(OR(A174="",D174="",E174="",F174=""),"",IFERROR(E174/(D174*F174),""))</f>
        <v/>
      </c>
      <c r="H174" s="23" t="n"/>
      <c r="I174" s="17" t="n"/>
      <c r="J174" s="14">
        <f>IF(A174="","",IF(H174="","Preisstand fehlt",IF(Parameter!$B$7-H174&gt;Parameter!$B$6,"Preisstand prüfen","OK")))</f>
        <v/>
      </c>
    </row>
    <row r="175" ht="20" customHeight="1">
      <c r="A175" s="17" t="n"/>
      <c r="B175" s="17" t="n"/>
      <c r="C175" s="18" t="n"/>
      <c r="D175" s="28" t="n"/>
      <c r="E175" s="29" t="n"/>
      <c r="F175" s="30" t="n"/>
      <c r="G175" s="31">
        <f>IF(OR(A175="",D175="",E175="",F175=""),"",IFERROR(E175/(D175*F175),""))</f>
        <v/>
      </c>
      <c r="H175" s="23" t="n"/>
      <c r="I175" s="17" t="n"/>
      <c r="J175" s="14">
        <f>IF(A175="","",IF(H175="","Preisstand fehlt",IF(Parameter!$B$7-H175&gt;Parameter!$B$6,"Preisstand prüfen","OK")))</f>
        <v/>
      </c>
    </row>
    <row r="176" ht="20" customHeight="1">
      <c r="A176" s="17" t="n"/>
      <c r="B176" s="17" t="n"/>
      <c r="C176" s="18" t="n"/>
      <c r="D176" s="28" t="n"/>
      <c r="E176" s="29" t="n"/>
      <c r="F176" s="30" t="n"/>
      <c r="G176" s="31">
        <f>IF(OR(A176="",D176="",E176="",F176=""),"",IFERROR(E176/(D176*F176),""))</f>
        <v/>
      </c>
      <c r="H176" s="23" t="n"/>
      <c r="I176" s="17" t="n"/>
      <c r="J176" s="14">
        <f>IF(A176="","",IF(H176="","Preisstand fehlt",IF(Parameter!$B$7-H176&gt;Parameter!$B$6,"Preisstand prüfen","OK")))</f>
        <v/>
      </c>
    </row>
    <row r="177" ht="20" customHeight="1">
      <c r="A177" s="17" t="n"/>
      <c r="B177" s="17" t="n"/>
      <c r="C177" s="18" t="n"/>
      <c r="D177" s="28" t="n"/>
      <c r="E177" s="29" t="n"/>
      <c r="F177" s="30" t="n"/>
      <c r="G177" s="31">
        <f>IF(OR(A177="",D177="",E177="",F177=""),"",IFERROR(E177/(D177*F177),""))</f>
        <v/>
      </c>
      <c r="H177" s="23" t="n"/>
      <c r="I177" s="17" t="n"/>
      <c r="J177" s="14">
        <f>IF(A177="","",IF(H177="","Preisstand fehlt",IF(Parameter!$B$7-H177&gt;Parameter!$B$6,"Preisstand prüfen","OK")))</f>
        <v/>
      </c>
    </row>
    <row r="178" ht="20" customHeight="1">
      <c r="A178" s="17" t="n"/>
      <c r="B178" s="17" t="n"/>
      <c r="C178" s="18" t="n"/>
      <c r="D178" s="28" t="n"/>
      <c r="E178" s="29" t="n"/>
      <c r="F178" s="30" t="n"/>
      <c r="G178" s="31">
        <f>IF(OR(A178="",D178="",E178="",F178=""),"",IFERROR(E178/(D178*F178),""))</f>
        <v/>
      </c>
      <c r="H178" s="23" t="n"/>
      <c r="I178" s="17" t="n"/>
      <c r="J178" s="14">
        <f>IF(A178="","",IF(H178="","Preisstand fehlt",IF(Parameter!$B$7-H178&gt;Parameter!$B$6,"Preisstand prüfen","OK")))</f>
        <v/>
      </c>
    </row>
    <row r="179" ht="20" customHeight="1">
      <c r="A179" s="17" t="n"/>
      <c r="B179" s="17" t="n"/>
      <c r="C179" s="18" t="n"/>
      <c r="D179" s="28" t="n"/>
      <c r="E179" s="29" t="n"/>
      <c r="F179" s="30" t="n"/>
      <c r="G179" s="31">
        <f>IF(OR(A179="",D179="",E179="",F179=""),"",IFERROR(E179/(D179*F179),""))</f>
        <v/>
      </c>
      <c r="H179" s="23" t="n"/>
      <c r="I179" s="17" t="n"/>
      <c r="J179" s="14">
        <f>IF(A179="","",IF(H179="","Preisstand fehlt",IF(Parameter!$B$7-H179&gt;Parameter!$B$6,"Preisstand prüfen","OK")))</f>
        <v/>
      </c>
    </row>
    <row r="180" ht="20" customHeight="1">
      <c r="A180" s="17" t="n"/>
      <c r="B180" s="17" t="n"/>
      <c r="C180" s="18" t="n"/>
      <c r="D180" s="28" t="n"/>
      <c r="E180" s="29" t="n"/>
      <c r="F180" s="30" t="n"/>
      <c r="G180" s="31">
        <f>IF(OR(A180="",D180="",E180="",F180=""),"",IFERROR(E180/(D180*F180),""))</f>
        <v/>
      </c>
      <c r="H180" s="23" t="n"/>
      <c r="I180" s="17" t="n"/>
      <c r="J180" s="14">
        <f>IF(A180="","",IF(H180="","Preisstand fehlt",IF(Parameter!$B$7-H180&gt;Parameter!$B$6,"Preisstand prüfen","OK")))</f>
        <v/>
      </c>
    </row>
    <row r="181" ht="20" customHeight="1">
      <c r="A181" s="17" t="n"/>
      <c r="B181" s="17" t="n"/>
      <c r="C181" s="18" t="n"/>
      <c r="D181" s="28" t="n"/>
      <c r="E181" s="29" t="n"/>
      <c r="F181" s="30" t="n"/>
      <c r="G181" s="31">
        <f>IF(OR(A181="",D181="",E181="",F181=""),"",IFERROR(E181/(D181*F181),""))</f>
        <v/>
      </c>
      <c r="H181" s="23" t="n"/>
      <c r="I181" s="17" t="n"/>
      <c r="J181" s="14">
        <f>IF(A181="","",IF(H181="","Preisstand fehlt",IF(Parameter!$B$7-H181&gt;Parameter!$B$6,"Preisstand prüfen","OK")))</f>
        <v/>
      </c>
    </row>
    <row r="182" ht="20" customHeight="1">
      <c r="A182" s="17" t="n"/>
      <c r="B182" s="17" t="n"/>
      <c r="C182" s="18" t="n"/>
      <c r="D182" s="28" t="n"/>
      <c r="E182" s="29" t="n"/>
      <c r="F182" s="30" t="n"/>
      <c r="G182" s="31">
        <f>IF(OR(A182="",D182="",E182="",F182=""),"",IFERROR(E182/(D182*F182),""))</f>
        <v/>
      </c>
      <c r="H182" s="23" t="n"/>
      <c r="I182" s="17" t="n"/>
      <c r="J182" s="14">
        <f>IF(A182="","",IF(H182="","Preisstand fehlt",IF(Parameter!$B$7-H182&gt;Parameter!$B$6,"Preisstand prüfen","OK")))</f>
        <v/>
      </c>
    </row>
    <row r="183" ht="20" customHeight="1">
      <c r="A183" s="17" t="n"/>
      <c r="B183" s="17" t="n"/>
      <c r="C183" s="18" t="n"/>
      <c r="D183" s="28" t="n"/>
      <c r="E183" s="29" t="n"/>
      <c r="F183" s="30" t="n"/>
      <c r="G183" s="31">
        <f>IF(OR(A183="",D183="",E183="",F183=""),"",IFERROR(E183/(D183*F183),""))</f>
        <v/>
      </c>
      <c r="H183" s="23" t="n"/>
      <c r="I183" s="17" t="n"/>
      <c r="J183" s="14">
        <f>IF(A183="","",IF(H183="","Preisstand fehlt",IF(Parameter!$B$7-H183&gt;Parameter!$B$6,"Preisstand prüfen","OK")))</f>
        <v/>
      </c>
    </row>
    <row r="184" ht="20" customHeight="1">
      <c r="A184" s="17" t="n"/>
      <c r="B184" s="17" t="n"/>
      <c r="C184" s="18" t="n"/>
      <c r="D184" s="28" t="n"/>
      <c r="E184" s="29" t="n"/>
      <c r="F184" s="30" t="n"/>
      <c r="G184" s="31">
        <f>IF(OR(A184="",D184="",E184="",F184=""),"",IFERROR(E184/(D184*F184),""))</f>
        <v/>
      </c>
      <c r="H184" s="23" t="n"/>
      <c r="I184" s="17" t="n"/>
      <c r="J184" s="14">
        <f>IF(A184="","",IF(H184="","Preisstand fehlt",IF(Parameter!$B$7-H184&gt;Parameter!$B$6,"Preisstand prüfen","OK")))</f>
        <v/>
      </c>
    </row>
    <row r="185" ht="20" customHeight="1">
      <c r="A185" s="17" t="n"/>
      <c r="B185" s="17" t="n"/>
      <c r="C185" s="18" t="n"/>
      <c r="D185" s="28" t="n"/>
      <c r="E185" s="29" t="n"/>
      <c r="F185" s="30" t="n"/>
      <c r="G185" s="31">
        <f>IF(OR(A185="",D185="",E185="",F185=""),"",IFERROR(E185/(D185*F185),""))</f>
        <v/>
      </c>
      <c r="H185" s="23" t="n"/>
      <c r="I185" s="17" t="n"/>
      <c r="J185" s="14">
        <f>IF(A185="","",IF(H185="","Preisstand fehlt",IF(Parameter!$B$7-H185&gt;Parameter!$B$6,"Preisstand prüfen","OK")))</f>
        <v/>
      </c>
    </row>
    <row r="186" ht="20" customHeight="1">
      <c r="A186" s="17" t="n"/>
      <c r="B186" s="17" t="n"/>
      <c r="C186" s="18" t="n"/>
      <c r="D186" s="28" t="n"/>
      <c r="E186" s="29" t="n"/>
      <c r="F186" s="30" t="n"/>
      <c r="G186" s="31">
        <f>IF(OR(A186="",D186="",E186="",F186=""),"",IFERROR(E186/(D186*F186),""))</f>
        <v/>
      </c>
      <c r="H186" s="23" t="n"/>
      <c r="I186" s="17" t="n"/>
      <c r="J186" s="14">
        <f>IF(A186="","",IF(H186="","Preisstand fehlt",IF(Parameter!$B$7-H186&gt;Parameter!$B$6,"Preisstand prüfen","OK")))</f>
        <v/>
      </c>
    </row>
    <row r="187" ht="20" customHeight="1">
      <c r="A187" s="17" t="n"/>
      <c r="B187" s="17" t="n"/>
      <c r="C187" s="18" t="n"/>
      <c r="D187" s="28" t="n"/>
      <c r="E187" s="29" t="n"/>
      <c r="F187" s="30" t="n"/>
      <c r="G187" s="31">
        <f>IF(OR(A187="",D187="",E187="",F187=""),"",IFERROR(E187/(D187*F187),""))</f>
        <v/>
      </c>
      <c r="H187" s="23" t="n"/>
      <c r="I187" s="17" t="n"/>
      <c r="J187" s="14">
        <f>IF(A187="","",IF(H187="","Preisstand fehlt",IF(Parameter!$B$7-H187&gt;Parameter!$B$6,"Preisstand prüfen","OK")))</f>
        <v/>
      </c>
    </row>
    <row r="188" ht="20" customHeight="1">
      <c r="A188" s="17" t="n"/>
      <c r="B188" s="17" t="n"/>
      <c r="C188" s="18" t="n"/>
      <c r="D188" s="28" t="n"/>
      <c r="E188" s="29" t="n"/>
      <c r="F188" s="30" t="n"/>
      <c r="G188" s="31">
        <f>IF(OR(A188="",D188="",E188="",F188=""),"",IFERROR(E188/(D188*F188),""))</f>
        <v/>
      </c>
      <c r="H188" s="23" t="n"/>
      <c r="I188" s="17" t="n"/>
      <c r="J188" s="14">
        <f>IF(A188="","",IF(H188="","Preisstand fehlt",IF(Parameter!$B$7-H188&gt;Parameter!$B$6,"Preisstand prüfen","OK")))</f>
        <v/>
      </c>
    </row>
    <row r="189" ht="20" customHeight="1">
      <c r="A189" s="17" t="n"/>
      <c r="B189" s="17" t="n"/>
      <c r="C189" s="18" t="n"/>
      <c r="D189" s="28" t="n"/>
      <c r="E189" s="29" t="n"/>
      <c r="F189" s="30" t="n"/>
      <c r="G189" s="31">
        <f>IF(OR(A189="",D189="",E189="",F189=""),"",IFERROR(E189/(D189*F189),""))</f>
        <v/>
      </c>
      <c r="H189" s="23" t="n"/>
      <c r="I189" s="17" t="n"/>
      <c r="J189" s="14">
        <f>IF(A189="","",IF(H189="","Preisstand fehlt",IF(Parameter!$B$7-H189&gt;Parameter!$B$6,"Preisstand prüfen","OK")))</f>
        <v/>
      </c>
    </row>
    <row r="190" ht="20" customHeight="1">
      <c r="A190" s="17" t="n"/>
      <c r="B190" s="17" t="n"/>
      <c r="C190" s="18" t="n"/>
      <c r="D190" s="28" t="n"/>
      <c r="E190" s="29" t="n"/>
      <c r="F190" s="30" t="n"/>
      <c r="G190" s="31">
        <f>IF(OR(A190="",D190="",E190="",F190=""),"",IFERROR(E190/(D190*F190),""))</f>
        <v/>
      </c>
      <c r="H190" s="23" t="n"/>
      <c r="I190" s="17" t="n"/>
      <c r="J190" s="14">
        <f>IF(A190="","",IF(H190="","Preisstand fehlt",IF(Parameter!$B$7-H190&gt;Parameter!$B$6,"Preisstand prüfen","OK")))</f>
        <v/>
      </c>
    </row>
    <row r="191" ht="20" customHeight="1">
      <c r="A191" s="17" t="n"/>
      <c r="B191" s="17" t="n"/>
      <c r="C191" s="18" t="n"/>
      <c r="D191" s="28" t="n"/>
      <c r="E191" s="29" t="n"/>
      <c r="F191" s="30" t="n"/>
      <c r="G191" s="31">
        <f>IF(OR(A191="",D191="",E191="",F191=""),"",IFERROR(E191/(D191*F191),""))</f>
        <v/>
      </c>
      <c r="H191" s="23" t="n"/>
      <c r="I191" s="17" t="n"/>
      <c r="J191" s="14">
        <f>IF(A191="","",IF(H191="","Preisstand fehlt",IF(Parameter!$B$7-H191&gt;Parameter!$B$6,"Preisstand prüfen","OK")))</f>
        <v/>
      </c>
    </row>
    <row r="192" ht="20" customHeight="1">
      <c r="A192" s="17" t="n"/>
      <c r="B192" s="17" t="n"/>
      <c r="C192" s="18" t="n"/>
      <c r="D192" s="28" t="n"/>
      <c r="E192" s="29" t="n"/>
      <c r="F192" s="30" t="n"/>
      <c r="G192" s="31">
        <f>IF(OR(A192="",D192="",E192="",F192=""),"",IFERROR(E192/(D192*F192),""))</f>
        <v/>
      </c>
      <c r="H192" s="23" t="n"/>
      <c r="I192" s="17" t="n"/>
      <c r="J192" s="14">
        <f>IF(A192="","",IF(H192="","Preisstand fehlt",IF(Parameter!$B$7-H192&gt;Parameter!$B$6,"Preisstand prüfen","OK")))</f>
        <v/>
      </c>
    </row>
    <row r="193" ht="20" customHeight="1">
      <c r="A193" s="17" t="n"/>
      <c r="B193" s="17" t="n"/>
      <c r="C193" s="18" t="n"/>
      <c r="D193" s="28" t="n"/>
      <c r="E193" s="29" t="n"/>
      <c r="F193" s="30" t="n"/>
      <c r="G193" s="31">
        <f>IF(OR(A193="",D193="",E193="",F193=""),"",IFERROR(E193/(D193*F193),""))</f>
        <v/>
      </c>
      <c r="H193" s="23" t="n"/>
      <c r="I193" s="17" t="n"/>
      <c r="J193" s="14">
        <f>IF(A193="","",IF(H193="","Preisstand fehlt",IF(Parameter!$B$7-H193&gt;Parameter!$B$6,"Preisstand prüfen","OK")))</f>
        <v/>
      </c>
    </row>
    <row r="194" ht="20" customHeight="1">
      <c r="A194" s="17" t="n"/>
      <c r="B194" s="17" t="n"/>
      <c r="C194" s="18" t="n"/>
      <c r="D194" s="28" t="n"/>
      <c r="E194" s="29" t="n"/>
      <c r="F194" s="30" t="n"/>
      <c r="G194" s="31">
        <f>IF(OR(A194="",D194="",E194="",F194=""),"",IFERROR(E194/(D194*F194),""))</f>
        <v/>
      </c>
      <c r="H194" s="23" t="n"/>
      <c r="I194" s="17" t="n"/>
      <c r="J194" s="14">
        <f>IF(A194="","",IF(H194="","Preisstand fehlt",IF(Parameter!$B$7-H194&gt;Parameter!$B$6,"Preisstand prüfen","OK")))</f>
        <v/>
      </c>
    </row>
    <row r="195" ht="20" customHeight="1">
      <c r="A195" s="17" t="n"/>
      <c r="B195" s="17" t="n"/>
      <c r="C195" s="18" t="n"/>
      <c r="D195" s="28" t="n"/>
      <c r="E195" s="29" t="n"/>
      <c r="F195" s="30" t="n"/>
      <c r="G195" s="31">
        <f>IF(OR(A195="",D195="",E195="",F195=""),"",IFERROR(E195/(D195*F195),""))</f>
        <v/>
      </c>
      <c r="H195" s="23" t="n"/>
      <c r="I195" s="17" t="n"/>
      <c r="J195" s="14">
        <f>IF(A195="","",IF(H195="","Preisstand fehlt",IF(Parameter!$B$7-H195&gt;Parameter!$B$6,"Preisstand prüfen","OK")))</f>
        <v/>
      </c>
    </row>
    <row r="196" ht="20" customHeight="1">
      <c r="A196" s="17" t="n"/>
      <c r="B196" s="17" t="n"/>
      <c r="C196" s="18" t="n"/>
      <c r="D196" s="28" t="n"/>
      <c r="E196" s="29" t="n"/>
      <c r="F196" s="30" t="n"/>
      <c r="G196" s="31">
        <f>IF(OR(A196="",D196="",E196="",F196=""),"",IFERROR(E196/(D196*F196),""))</f>
        <v/>
      </c>
      <c r="H196" s="23" t="n"/>
      <c r="I196" s="17" t="n"/>
      <c r="J196" s="14">
        <f>IF(A196="","",IF(H196="","Preisstand fehlt",IF(Parameter!$B$7-H196&gt;Parameter!$B$6,"Preisstand prüfen","OK")))</f>
        <v/>
      </c>
    </row>
    <row r="197" ht="20" customHeight="1">
      <c r="A197" s="17" t="n"/>
      <c r="B197" s="17" t="n"/>
      <c r="C197" s="18" t="n"/>
      <c r="D197" s="28" t="n"/>
      <c r="E197" s="29" t="n"/>
      <c r="F197" s="30" t="n"/>
      <c r="G197" s="31">
        <f>IF(OR(A197="",D197="",E197="",F197=""),"",IFERROR(E197/(D197*F197),""))</f>
        <v/>
      </c>
      <c r="H197" s="23" t="n"/>
      <c r="I197" s="17" t="n"/>
      <c r="J197" s="14">
        <f>IF(A197="","",IF(H197="","Preisstand fehlt",IF(Parameter!$B$7-H197&gt;Parameter!$B$6,"Preisstand prüfen","OK")))</f>
        <v/>
      </c>
    </row>
    <row r="198" ht="20" customHeight="1">
      <c r="A198" s="17" t="n"/>
      <c r="B198" s="17" t="n"/>
      <c r="C198" s="18" t="n"/>
      <c r="D198" s="28" t="n"/>
      <c r="E198" s="29" t="n"/>
      <c r="F198" s="30" t="n"/>
      <c r="G198" s="31">
        <f>IF(OR(A198="",D198="",E198="",F198=""),"",IFERROR(E198/(D198*F198),""))</f>
        <v/>
      </c>
      <c r="H198" s="23" t="n"/>
      <c r="I198" s="17" t="n"/>
      <c r="J198" s="14">
        <f>IF(A198="","",IF(H198="","Preisstand fehlt",IF(Parameter!$B$7-H198&gt;Parameter!$B$6,"Preisstand prüfen","OK")))</f>
        <v/>
      </c>
    </row>
    <row r="199" ht="20" customHeight="1">
      <c r="A199" s="17" t="n"/>
      <c r="B199" s="17" t="n"/>
      <c r="C199" s="18" t="n"/>
      <c r="D199" s="28" t="n"/>
      <c r="E199" s="29" t="n"/>
      <c r="F199" s="30" t="n"/>
      <c r="G199" s="31">
        <f>IF(OR(A199="",D199="",E199="",F199=""),"",IFERROR(E199/(D199*F199),""))</f>
        <v/>
      </c>
      <c r="H199" s="23" t="n"/>
      <c r="I199" s="17" t="n"/>
      <c r="J199" s="14">
        <f>IF(A199="","",IF(H199="","Preisstand fehlt",IF(Parameter!$B$7-H199&gt;Parameter!$B$6,"Preisstand prüfen","OK")))</f>
        <v/>
      </c>
    </row>
    <row r="200" ht="20" customHeight="1">
      <c r="A200" s="17" t="n"/>
      <c r="B200" s="17" t="n"/>
      <c r="C200" s="18" t="n"/>
      <c r="D200" s="28" t="n"/>
      <c r="E200" s="29" t="n"/>
      <c r="F200" s="30" t="n"/>
      <c r="G200" s="31">
        <f>IF(OR(A200="",D200="",E200="",F200=""),"",IFERROR(E200/(D200*F200),""))</f>
        <v/>
      </c>
      <c r="H200" s="23" t="n"/>
      <c r="I200" s="17" t="n"/>
      <c r="J200" s="14">
        <f>IF(A200="","",IF(H200="","Preisstand fehlt",IF(Parameter!$B$7-H200&gt;Parameter!$B$6,"Preisstand prüfen","OK")))</f>
        <v/>
      </c>
    </row>
    <row r="201" ht="20" customHeight="1">
      <c r="A201" s="17" t="n"/>
      <c r="B201" s="17" t="n"/>
      <c r="C201" s="18" t="n"/>
      <c r="D201" s="28" t="n"/>
      <c r="E201" s="29" t="n"/>
      <c r="F201" s="30" t="n"/>
      <c r="G201" s="31">
        <f>IF(OR(A201="",D201="",E201="",F201=""),"",IFERROR(E201/(D201*F201),""))</f>
        <v/>
      </c>
      <c r="H201" s="23" t="n"/>
      <c r="I201" s="17" t="n"/>
      <c r="J201" s="14">
        <f>IF(A201="","",IF(H201="","Preisstand fehlt",IF(Parameter!$B$7-H201&gt;Parameter!$B$6,"Preisstand prüfen","OK")))</f>
        <v/>
      </c>
    </row>
    <row r="202" ht="20" customHeight="1">
      <c r="A202" s="17" t="n"/>
      <c r="B202" s="17" t="n"/>
      <c r="C202" s="18" t="n"/>
      <c r="D202" s="28" t="n"/>
      <c r="E202" s="29" t="n"/>
      <c r="F202" s="30" t="n"/>
      <c r="G202" s="31">
        <f>IF(OR(A202="",D202="",E202="",F202=""),"",IFERROR(E202/(D202*F202),""))</f>
        <v/>
      </c>
      <c r="H202" s="23" t="n"/>
      <c r="I202" s="17" t="n"/>
      <c r="J202" s="14">
        <f>IF(A202="","",IF(H202="","Preisstand fehlt",IF(Parameter!$B$7-H202&gt;Parameter!$B$6,"Preisstand prüfen","OK")))</f>
        <v/>
      </c>
    </row>
    <row r="203" ht="20" customHeight="1">
      <c r="A203" s="17" t="n"/>
      <c r="B203" s="17" t="n"/>
      <c r="C203" s="18" t="n"/>
      <c r="D203" s="28" t="n"/>
      <c r="E203" s="29" t="n"/>
      <c r="F203" s="30" t="n"/>
      <c r="G203" s="31">
        <f>IF(OR(A203="",D203="",E203="",F203=""),"",IFERROR(E203/(D203*F203),""))</f>
        <v/>
      </c>
      <c r="H203" s="23" t="n"/>
      <c r="I203" s="17" t="n"/>
      <c r="J203" s="14">
        <f>IF(A203="","",IF(H203="","Preisstand fehlt",IF(Parameter!$B$7-H203&gt;Parameter!$B$6,"Preisstand prüfen","OK")))</f>
        <v/>
      </c>
    </row>
    <row r="204" ht="20" customHeight="1">
      <c r="A204" s="17" t="n"/>
      <c r="B204" s="17" t="n"/>
      <c r="C204" s="18" t="n"/>
      <c r="D204" s="28" t="n"/>
      <c r="E204" s="29" t="n"/>
      <c r="F204" s="30" t="n"/>
      <c r="G204" s="31">
        <f>IF(OR(A204="",D204="",E204="",F204=""),"",IFERROR(E204/(D204*F204),""))</f>
        <v/>
      </c>
      <c r="H204" s="23" t="n"/>
      <c r="I204" s="17" t="n"/>
      <c r="J204" s="14">
        <f>IF(A204="","",IF(H204="","Preisstand fehlt",IF(Parameter!$B$7-H204&gt;Parameter!$B$6,"Preisstand prüfen","OK")))</f>
        <v/>
      </c>
    </row>
  </sheetData>
  <autoFilter ref="A4:J204"/>
  <mergeCells count="1">
    <mergeCell ref="A1:J1"/>
  </mergeCells>
  <conditionalFormatting sqref="A5:A204">
    <cfRule type="expression" priority="1" dxfId="2">
      <formula>AND(A5&lt;&gt;"",OR(LEN(A5)&lt;&gt;4,LEFT(A5,1)&lt;&gt;"Z",NOT(IFERROR(ISNUMBER(--RIGHT(A5,3)),FALSE)),COUNTIF($A$5:$A$204,A5)&gt;1))</formula>
    </cfRule>
    <cfRule type="expression" priority="2" dxfId="2">
      <formula>AND(A5="",OR($B5&lt;&gt;"",$C5&lt;&gt;"",$D5&lt;&gt;"",$E5&lt;&gt;"",$F5&lt;&gt;"",$H5&lt;&gt;"",$I5&lt;&gt;""))</formula>
    </cfRule>
  </conditionalFormatting>
  <conditionalFormatting sqref="B5:F204">
    <cfRule type="expression" priority="3" dxfId="2">
      <formula>AND($A5&lt;&gt;"",B5="")</formula>
    </cfRule>
  </conditionalFormatting>
  <conditionalFormatting sqref="H5:H204">
    <cfRule type="expression" priority="4" dxfId="2">
      <formula>AND($A5&lt;&gt;"",H5="")</formula>
    </cfRule>
    <cfRule type="expression" priority="5" dxfId="2">
      <formula>AND(H5&lt;&gt;"",H5&gt;INDIRECT("'Parameter'!$B$7"))</formula>
    </cfRule>
  </conditionalFormatting>
  <conditionalFormatting sqref="J5:J204">
    <cfRule type="expression" priority="6" dxfId="2">
      <formula>$J5="Preisstand fehlt"</formula>
    </cfRule>
    <cfRule type="expression" priority="7" dxfId="1">
      <formula>$J5="Preisstand prüfen"</formula>
    </cfRule>
    <cfRule type="expression" priority="8" dxfId="0">
      <formula>$J5="OK"</formula>
    </cfRule>
  </conditionalFormatting>
  <dataValidations count="6">
    <dataValidation sqref="A5:A204" showErrorMessage="1" showInputMessage="1" allowBlank="1" errorTitle="Ungültige Zutaten-ID" error="Die ID muss aus Z und drei Ziffern bestehen und eindeutig sein." promptTitle="Zutaten-ID" prompt="Beispiel: Z006. Jede Zutaten-ID darf nur einmal vorkommen." type="custom" errorStyle="stop">
      <formula1>=OR(A5="",AND(LEN(A5)=4,LEFT(A5,1)="Z",IFERROR(ISNUMBER(--RIGHT(A5,3)),FALSE),COUNTIF($A$5:$A$204,A5)=1))</formula1>
    </dataValidation>
    <dataValidation sqref="C5:C204" showErrorMessage="1" showInputMessage="1" allowBlank="1" errorTitle="Ungültige Basiseinheit" error="Bitte g, ml oder Stück auswählen." promptTitle="Basiseinheit" prompt="Einheit aus der Liste auswählen." type="list" errorStyle="stop">
      <formula1>"g,ml,Stück"</formula1>
    </dataValidation>
    <dataValidation sqref="D5:D204" showErrorMessage="1" showInputMessage="1" allowBlank="1" errorTitle="Ungültiger Gebindeinhalt" error="Der Gebindeinhalt muss größer als null sein." promptTitle="Gebindeinhalt" prompt="Inhalt in der gewählten Basiseinheit eingeben." type="decimal" errorStyle="stop" operator="greaterThan">
      <formula1>0</formula1>
    </dataValidation>
    <dataValidation sqref="E5:E204" showErrorMessage="1" showInputMessage="1" allowBlank="1" errorTitle="Ungültiger Gebindepreis" error="Der Gebindepreis muss größer als null sein." promptTitle="Gebindepreis" prompt="Kalkulatorischen Einkaufspreis des Gebindes eingeben." type="decimal" errorStyle="stop" operator="greaterThan">
      <formula1>0</formula1>
    </dataValidation>
    <dataValidation sqref="F5:F204" showErrorMessage="1" showInputMessage="1" allowBlank="1" errorTitle="Ungültige Ausbeute" error="Die Ausbeute muss über 0 % und höchstens bei 100 % liegen." promptTitle="Nutzbare Ausbeute" prompt="Nutzbaren Anteil des Gebindes als Prozentwert eingeben." type="decimal" errorStyle="stop" operator="between">
      <formula1>0.000001</formula1>
      <formula2>1</formula2>
    </dataValidation>
    <dataValidation sqref="H5:H204" showErrorMessage="1" showInputMessage="1" allowBlank="1" errorTitle="Ungültiger Preisstand" error="Der Preisstand darf nicht nach dem Prüfdatum liegen." promptTitle="Preisstand" prompt="Datum im Format TT.MM.JJJJ eingeben." type="date" errorStyle="stop" operator="lessThanOrEqual">
      <formula1>=INDIRECT("'Parameter'!$B$7")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24" customWidth="1" min="4" max="4"/>
    <col width="18" customWidth="1" min="5" max="5"/>
    <col width="12" customWidth="1" min="6" max="6"/>
    <col width="19" customWidth="1" min="7" max="7"/>
    <col width="19" customWidth="1" min="8" max="8"/>
    <col width="31" customWidth="1" min="9" max="9"/>
  </cols>
  <sheetData>
    <row r="1" ht="30" customHeight="1">
      <c r="A1" s="1" t="inlineStr">
        <is>
          <t>Rezeptpositionen</t>
        </is>
      </c>
    </row>
    <row r="2" ht="34" customHeight="1">
      <c r="A2" s="2" t="inlineStr">
        <is>
          <t>Rezept- und Zutaten-ID per Dropdown wählen; Mengen beziehen sich auf einen vollständigen Ansatz.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/>
    <row r="4" ht="30" customHeight="1">
      <c r="A4" s="3" t="inlineStr">
        <is>
          <t>Rezept-ID</t>
        </is>
      </c>
      <c r="B4" s="3" t="inlineStr">
        <is>
          <t>Rezeptbezeichnung</t>
        </is>
      </c>
      <c r="C4" s="3" t="inlineStr">
        <is>
          <t>Zutaten-ID</t>
        </is>
      </c>
      <c r="D4" s="3" t="inlineStr">
        <is>
          <t>Zutat</t>
        </is>
      </c>
      <c r="E4" s="3" t="inlineStr">
        <is>
          <t>Menge je Ansatz</t>
        </is>
      </c>
      <c r="F4" s="3" t="inlineStr">
        <is>
          <t>Einheit</t>
        </is>
      </c>
      <c r="G4" s="3" t="inlineStr">
        <is>
          <t>Kosten je Einheit</t>
        </is>
      </c>
      <c r="H4" s="3" t="inlineStr">
        <is>
          <t>Positionskosten</t>
        </is>
      </c>
      <c r="I4" s="3" t="inlineStr">
        <is>
          <t>Bemerkung</t>
        </is>
      </c>
    </row>
    <row r="5" ht="20" customHeight="1">
      <c r="A5" s="17" t="inlineStr">
        <is>
          <t>R001</t>
        </is>
      </c>
      <c r="B5" s="24">
        <f>IF(A5="","",IFERROR(INDEX(Portionskalkulation!$B$5:$B$104,MATCH(A5,Portionskalkulation!$A$5:$A$104,0)),"FEHLT"))</f>
        <v/>
      </c>
      <c r="C5" s="17" t="inlineStr">
        <is>
          <t>Z001</t>
        </is>
      </c>
      <c r="D5" s="24">
        <f>IF(C5="","",IFERROR(INDEX(Zutaten!$B$5:$B$204,MATCH(C5,Zutaten!$A$5:$A$204,0)),"FEHLT"))</f>
        <v/>
      </c>
      <c r="E5" s="28" t="n">
        <v>4000</v>
      </c>
      <c r="F5" s="14">
        <f>IF(C5="","",IFERROR(INDEX(Zutaten!$C$5:$C$204,MATCH(C5,Zutaten!$A$5:$A$204,0)),"FEHLT"))</f>
        <v/>
      </c>
      <c r="G5" s="31">
        <f>IF(C5="","",IFERROR(INDEX(Zutaten!$G$5:$G$204,MATCH(C5,Zutaten!$A$5:$A$204,0)),"FEHLT"))</f>
        <v/>
      </c>
      <c r="H5" s="31">
        <f>IF(OR(E5="",G5=""),"",IFERROR(E5*G5,""))</f>
        <v/>
      </c>
      <c r="I5" s="17" t="inlineStr">
        <is>
          <t>Fiktive Beispielposition</t>
        </is>
      </c>
    </row>
    <row r="6" ht="20" customHeight="1">
      <c r="A6" s="17" t="inlineStr">
        <is>
          <t>R001</t>
        </is>
      </c>
      <c r="B6" s="24">
        <f>IF(A6="","",IFERROR(INDEX(Portionskalkulation!$B$5:$B$104,MATCH(A6,Portionskalkulation!$A$5:$A$104,0)),"FEHLT"))</f>
        <v/>
      </c>
      <c r="C6" s="17" t="inlineStr">
        <is>
          <t>Z002</t>
        </is>
      </c>
      <c r="D6" s="24">
        <f>IF(C6="","",IFERROR(INDEX(Zutaten!$B$5:$B$204,MATCH(C6,Zutaten!$A$5:$A$204,0)),"FEHLT"))</f>
        <v/>
      </c>
      <c r="E6" s="28" t="n">
        <v>2000</v>
      </c>
      <c r="F6" s="14">
        <f>IF(C6="","",IFERROR(INDEX(Zutaten!$C$5:$C$204,MATCH(C6,Zutaten!$A$5:$A$204,0)),"FEHLT"))</f>
        <v/>
      </c>
      <c r="G6" s="31">
        <f>IF(C6="","",IFERROR(INDEX(Zutaten!$G$5:$G$204,MATCH(C6,Zutaten!$A$5:$A$204,0)),"FEHLT"))</f>
        <v/>
      </c>
      <c r="H6" s="31">
        <f>IF(OR(E6="",G6=""),"",IFERROR(E6*G6,""))</f>
        <v/>
      </c>
      <c r="I6" s="17" t="inlineStr">
        <is>
          <t>Fiktive Beispielposition</t>
        </is>
      </c>
    </row>
    <row r="7" ht="20" customHeight="1">
      <c r="A7" s="17" t="inlineStr">
        <is>
          <t>R001</t>
        </is>
      </c>
      <c r="B7" s="24">
        <f>IF(A7="","",IFERROR(INDEX(Portionskalkulation!$B$5:$B$104,MATCH(A7,Portionskalkulation!$A$5:$A$104,0)),"FEHLT"))</f>
        <v/>
      </c>
      <c r="C7" s="17" t="inlineStr">
        <is>
          <t>Z003</t>
        </is>
      </c>
      <c r="D7" s="24">
        <f>IF(C7="","",IFERROR(INDEX(Zutaten!$B$5:$B$204,MATCH(C7,Zutaten!$A$5:$A$204,0)),"FEHLT"))</f>
        <v/>
      </c>
      <c r="E7" s="28" t="n">
        <v>120</v>
      </c>
      <c r="F7" s="14">
        <f>IF(C7="","",IFERROR(INDEX(Zutaten!$C$5:$C$204,MATCH(C7,Zutaten!$A$5:$A$204,0)),"FEHLT"))</f>
        <v/>
      </c>
      <c r="G7" s="31">
        <f>IF(C7="","",IFERROR(INDEX(Zutaten!$G$5:$G$204,MATCH(C7,Zutaten!$A$5:$A$204,0)),"FEHLT"))</f>
        <v/>
      </c>
      <c r="H7" s="31">
        <f>IF(OR(E7="",G7=""),"",IFERROR(E7*G7,""))</f>
        <v/>
      </c>
      <c r="I7" s="17" t="inlineStr">
        <is>
          <t>Fiktive Beispielposition</t>
        </is>
      </c>
    </row>
    <row r="8" ht="20" customHeight="1">
      <c r="A8" s="17" t="inlineStr">
        <is>
          <t>R002</t>
        </is>
      </c>
      <c r="B8" s="24">
        <f>IF(A8="","",IFERROR(INDEX(Portionskalkulation!$B$5:$B$104,MATCH(A8,Portionskalkulation!$A$5:$A$104,0)),"FEHLT"))</f>
        <v/>
      </c>
      <c r="C8" s="17" t="inlineStr">
        <is>
          <t>Z004</t>
        </is>
      </c>
      <c r="D8" s="24">
        <f>IF(C8="","",IFERROR(INDEX(Zutaten!$B$5:$B$204,MATCH(C8,Zutaten!$A$5:$A$204,0)),"FEHLT"))</f>
        <v/>
      </c>
      <c r="E8" s="28" t="n">
        <v>3000</v>
      </c>
      <c r="F8" s="14">
        <f>IF(C8="","",IFERROR(INDEX(Zutaten!$C$5:$C$204,MATCH(C8,Zutaten!$A$5:$A$204,0)),"FEHLT"))</f>
        <v/>
      </c>
      <c r="G8" s="31">
        <f>IF(C8="","",IFERROR(INDEX(Zutaten!$G$5:$G$204,MATCH(C8,Zutaten!$A$5:$A$204,0)),"FEHLT"))</f>
        <v/>
      </c>
      <c r="H8" s="31">
        <f>IF(OR(E8="",G8=""),"",IFERROR(E8*G8,""))</f>
        <v/>
      </c>
      <c r="I8" s="17" t="inlineStr">
        <is>
          <t>Fiktive Beispielposition</t>
        </is>
      </c>
    </row>
    <row r="9" ht="20" customHeight="1">
      <c r="A9" s="17" t="inlineStr">
        <is>
          <t>R002</t>
        </is>
      </c>
      <c r="B9" s="24">
        <f>IF(A9="","",IFERROR(INDEX(Portionskalkulation!$B$5:$B$104,MATCH(A9,Portionskalkulation!$A$5:$A$104,0)),"FEHLT"))</f>
        <v/>
      </c>
      <c r="C9" s="17" t="inlineStr">
        <is>
          <t>Z005</t>
        </is>
      </c>
      <c r="D9" s="24">
        <f>IF(C9="","",IFERROR(INDEX(Zutaten!$B$5:$B$204,MATCH(C9,Zutaten!$A$5:$A$204,0)),"FEHLT"))</f>
        <v/>
      </c>
      <c r="E9" s="28" t="n">
        <v>500</v>
      </c>
      <c r="F9" s="14">
        <f>IF(C9="","",IFERROR(INDEX(Zutaten!$C$5:$C$204,MATCH(C9,Zutaten!$A$5:$A$204,0)),"FEHLT"))</f>
        <v/>
      </c>
      <c r="G9" s="31">
        <f>IF(C9="","",IFERROR(INDEX(Zutaten!$G$5:$G$204,MATCH(C9,Zutaten!$A$5:$A$204,0)),"FEHLT"))</f>
        <v/>
      </c>
      <c r="H9" s="31">
        <f>IF(OR(E9="",G9=""),"",IFERROR(E9*G9,""))</f>
        <v/>
      </c>
      <c r="I9" s="17" t="inlineStr">
        <is>
          <t>Fiktive Beispielposition</t>
        </is>
      </c>
    </row>
    <row r="10" ht="20" customHeight="1">
      <c r="A10" s="17" t="n"/>
      <c r="B10" s="24">
        <f>IF(A10="","",IFERROR(INDEX(Portionskalkulation!$B$5:$B$104,MATCH(A10,Portionskalkulation!$A$5:$A$104,0)),"FEHLT"))</f>
        <v/>
      </c>
      <c r="C10" s="17" t="n"/>
      <c r="D10" s="24">
        <f>IF(C10="","",IFERROR(INDEX(Zutaten!$B$5:$B$204,MATCH(C10,Zutaten!$A$5:$A$204,0)),"FEHLT"))</f>
        <v/>
      </c>
      <c r="E10" s="28" t="n"/>
      <c r="F10" s="14">
        <f>IF(C10="","",IFERROR(INDEX(Zutaten!$C$5:$C$204,MATCH(C10,Zutaten!$A$5:$A$204,0)),"FEHLT"))</f>
        <v/>
      </c>
      <c r="G10" s="31">
        <f>IF(C10="","",IFERROR(INDEX(Zutaten!$G$5:$G$204,MATCH(C10,Zutaten!$A$5:$A$204,0)),"FEHLT"))</f>
        <v/>
      </c>
      <c r="H10" s="31">
        <f>IF(OR(E10="",G10=""),"",IFERROR(E10*G10,""))</f>
        <v/>
      </c>
      <c r="I10" s="17" t="n"/>
    </row>
    <row r="11" ht="20" customHeight="1">
      <c r="A11" s="17" t="n"/>
      <c r="B11" s="24">
        <f>IF(A11="","",IFERROR(INDEX(Portionskalkulation!$B$5:$B$104,MATCH(A11,Portionskalkulation!$A$5:$A$104,0)),"FEHLT"))</f>
        <v/>
      </c>
      <c r="C11" s="17" t="n"/>
      <c r="D11" s="24">
        <f>IF(C11="","",IFERROR(INDEX(Zutaten!$B$5:$B$204,MATCH(C11,Zutaten!$A$5:$A$204,0)),"FEHLT"))</f>
        <v/>
      </c>
      <c r="E11" s="28" t="n"/>
      <c r="F11" s="14">
        <f>IF(C11="","",IFERROR(INDEX(Zutaten!$C$5:$C$204,MATCH(C11,Zutaten!$A$5:$A$204,0)),"FEHLT"))</f>
        <v/>
      </c>
      <c r="G11" s="31">
        <f>IF(C11="","",IFERROR(INDEX(Zutaten!$G$5:$G$204,MATCH(C11,Zutaten!$A$5:$A$204,0)),"FEHLT"))</f>
        <v/>
      </c>
      <c r="H11" s="31">
        <f>IF(OR(E11="",G11=""),"",IFERROR(E11*G11,""))</f>
        <v/>
      </c>
      <c r="I11" s="17" t="n"/>
    </row>
    <row r="12" ht="20" customHeight="1">
      <c r="A12" s="17" t="n"/>
      <c r="B12" s="24">
        <f>IF(A12="","",IFERROR(INDEX(Portionskalkulation!$B$5:$B$104,MATCH(A12,Portionskalkulation!$A$5:$A$104,0)),"FEHLT"))</f>
        <v/>
      </c>
      <c r="C12" s="17" t="n"/>
      <c r="D12" s="24">
        <f>IF(C12="","",IFERROR(INDEX(Zutaten!$B$5:$B$204,MATCH(C12,Zutaten!$A$5:$A$204,0)),"FEHLT"))</f>
        <v/>
      </c>
      <c r="E12" s="28" t="n"/>
      <c r="F12" s="14">
        <f>IF(C12="","",IFERROR(INDEX(Zutaten!$C$5:$C$204,MATCH(C12,Zutaten!$A$5:$A$204,0)),"FEHLT"))</f>
        <v/>
      </c>
      <c r="G12" s="31">
        <f>IF(C12="","",IFERROR(INDEX(Zutaten!$G$5:$G$204,MATCH(C12,Zutaten!$A$5:$A$204,0)),"FEHLT"))</f>
        <v/>
      </c>
      <c r="H12" s="31">
        <f>IF(OR(E12="",G12=""),"",IFERROR(E12*G12,""))</f>
        <v/>
      </c>
      <c r="I12" s="17" t="n"/>
    </row>
    <row r="13" ht="20" customHeight="1">
      <c r="A13" s="17" t="n"/>
      <c r="B13" s="24">
        <f>IF(A13="","",IFERROR(INDEX(Portionskalkulation!$B$5:$B$104,MATCH(A13,Portionskalkulation!$A$5:$A$104,0)),"FEHLT"))</f>
        <v/>
      </c>
      <c r="C13" s="17" t="n"/>
      <c r="D13" s="24">
        <f>IF(C13="","",IFERROR(INDEX(Zutaten!$B$5:$B$204,MATCH(C13,Zutaten!$A$5:$A$204,0)),"FEHLT"))</f>
        <v/>
      </c>
      <c r="E13" s="28" t="n"/>
      <c r="F13" s="14">
        <f>IF(C13="","",IFERROR(INDEX(Zutaten!$C$5:$C$204,MATCH(C13,Zutaten!$A$5:$A$204,0)),"FEHLT"))</f>
        <v/>
      </c>
      <c r="G13" s="31">
        <f>IF(C13="","",IFERROR(INDEX(Zutaten!$G$5:$G$204,MATCH(C13,Zutaten!$A$5:$A$204,0)),"FEHLT"))</f>
        <v/>
      </c>
      <c r="H13" s="31">
        <f>IF(OR(E13="",G13=""),"",IFERROR(E13*G13,""))</f>
        <v/>
      </c>
      <c r="I13" s="17" t="n"/>
    </row>
    <row r="14" ht="20" customHeight="1">
      <c r="A14" s="17" t="n"/>
      <c r="B14" s="24">
        <f>IF(A14="","",IFERROR(INDEX(Portionskalkulation!$B$5:$B$104,MATCH(A14,Portionskalkulation!$A$5:$A$104,0)),"FEHLT"))</f>
        <v/>
      </c>
      <c r="C14" s="17" t="n"/>
      <c r="D14" s="24">
        <f>IF(C14="","",IFERROR(INDEX(Zutaten!$B$5:$B$204,MATCH(C14,Zutaten!$A$5:$A$204,0)),"FEHLT"))</f>
        <v/>
      </c>
      <c r="E14" s="28" t="n"/>
      <c r="F14" s="14">
        <f>IF(C14="","",IFERROR(INDEX(Zutaten!$C$5:$C$204,MATCH(C14,Zutaten!$A$5:$A$204,0)),"FEHLT"))</f>
        <v/>
      </c>
      <c r="G14" s="31">
        <f>IF(C14="","",IFERROR(INDEX(Zutaten!$G$5:$G$204,MATCH(C14,Zutaten!$A$5:$A$204,0)),"FEHLT"))</f>
        <v/>
      </c>
      <c r="H14" s="31">
        <f>IF(OR(E14="",G14=""),"",IFERROR(E14*G14,""))</f>
        <v/>
      </c>
      <c r="I14" s="17" t="n"/>
    </row>
    <row r="15" ht="20" customHeight="1">
      <c r="A15" s="17" t="n"/>
      <c r="B15" s="24">
        <f>IF(A15="","",IFERROR(INDEX(Portionskalkulation!$B$5:$B$104,MATCH(A15,Portionskalkulation!$A$5:$A$104,0)),"FEHLT"))</f>
        <v/>
      </c>
      <c r="C15" s="17" t="n"/>
      <c r="D15" s="24">
        <f>IF(C15="","",IFERROR(INDEX(Zutaten!$B$5:$B$204,MATCH(C15,Zutaten!$A$5:$A$204,0)),"FEHLT"))</f>
        <v/>
      </c>
      <c r="E15" s="28" t="n"/>
      <c r="F15" s="14">
        <f>IF(C15="","",IFERROR(INDEX(Zutaten!$C$5:$C$204,MATCH(C15,Zutaten!$A$5:$A$204,0)),"FEHLT"))</f>
        <v/>
      </c>
      <c r="G15" s="31">
        <f>IF(C15="","",IFERROR(INDEX(Zutaten!$G$5:$G$204,MATCH(C15,Zutaten!$A$5:$A$204,0)),"FEHLT"))</f>
        <v/>
      </c>
      <c r="H15" s="31">
        <f>IF(OR(E15="",G15=""),"",IFERROR(E15*G15,""))</f>
        <v/>
      </c>
      <c r="I15" s="17" t="n"/>
    </row>
    <row r="16" ht="20" customHeight="1">
      <c r="A16" s="17" t="n"/>
      <c r="B16" s="24">
        <f>IF(A16="","",IFERROR(INDEX(Portionskalkulation!$B$5:$B$104,MATCH(A16,Portionskalkulation!$A$5:$A$104,0)),"FEHLT"))</f>
        <v/>
      </c>
      <c r="C16" s="17" t="n"/>
      <c r="D16" s="24">
        <f>IF(C16="","",IFERROR(INDEX(Zutaten!$B$5:$B$204,MATCH(C16,Zutaten!$A$5:$A$204,0)),"FEHLT"))</f>
        <v/>
      </c>
      <c r="E16" s="28" t="n"/>
      <c r="F16" s="14">
        <f>IF(C16="","",IFERROR(INDEX(Zutaten!$C$5:$C$204,MATCH(C16,Zutaten!$A$5:$A$204,0)),"FEHLT"))</f>
        <v/>
      </c>
      <c r="G16" s="31">
        <f>IF(C16="","",IFERROR(INDEX(Zutaten!$G$5:$G$204,MATCH(C16,Zutaten!$A$5:$A$204,0)),"FEHLT"))</f>
        <v/>
      </c>
      <c r="H16" s="31">
        <f>IF(OR(E16="",G16=""),"",IFERROR(E16*G16,""))</f>
        <v/>
      </c>
      <c r="I16" s="17" t="n"/>
    </row>
    <row r="17" ht="20" customHeight="1">
      <c r="A17" s="17" t="n"/>
      <c r="B17" s="24">
        <f>IF(A17="","",IFERROR(INDEX(Portionskalkulation!$B$5:$B$104,MATCH(A17,Portionskalkulation!$A$5:$A$104,0)),"FEHLT"))</f>
        <v/>
      </c>
      <c r="C17" s="17" t="n"/>
      <c r="D17" s="24">
        <f>IF(C17="","",IFERROR(INDEX(Zutaten!$B$5:$B$204,MATCH(C17,Zutaten!$A$5:$A$204,0)),"FEHLT"))</f>
        <v/>
      </c>
      <c r="E17" s="28" t="n"/>
      <c r="F17" s="14">
        <f>IF(C17="","",IFERROR(INDEX(Zutaten!$C$5:$C$204,MATCH(C17,Zutaten!$A$5:$A$204,0)),"FEHLT"))</f>
        <v/>
      </c>
      <c r="G17" s="31">
        <f>IF(C17="","",IFERROR(INDEX(Zutaten!$G$5:$G$204,MATCH(C17,Zutaten!$A$5:$A$204,0)),"FEHLT"))</f>
        <v/>
      </c>
      <c r="H17" s="31">
        <f>IF(OR(E17="",G17=""),"",IFERROR(E17*G17,""))</f>
        <v/>
      </c>
      <c r="I17" s="17" t="n"/>
    </row>
    <row r="18" ht="20" customHeight="1">
      <c r="A18" s="17" t="n"/>
      <c r="B18" s="24">
        <f>IF(A18="","",IFERROR(INDEX(Portionskalkulation!$B$5:$B$104,MATCH(A18,Portionskalkulation!$A$5:$A$104,0)),"FEHLT"))</f>
        <v/>
      </c>
      <c r="C18" s="17" t="n"/>
      <c r="D18" s="24">
        <f>IF(C18="","",IFERROR(INDEX(Zutaten!$B$5:$B$204,MATCH(C18,Zutaten!$A$5:$A$204,0)),"FEHLT"))</f>
        <v/>
      </c>
      <c r="E18" s="28" t="n"/>
      <c r="F18" s="14">
        <f>IF(C18="","",IFERROR(INDEX(Zutaten!$C$5:$C$204,MATCH(C18,Zutaten!$A$5:$A$204,0)),"FEHLT"))</f>
        <v/>
      </c>
      <c r="G18" s="31">
        <f>IF(C18="","",IFERROR(INDEX(Zutaten!$G$5:$G$204,MATCH(C18,Zutaten!$A$5:$A$204,0)),"FEHLT"))</f>
        <v/>
      </c>
      <c r="H18" s="31">
        <f>IF(OR(E18="",G18=""),"",IFERROR(E18*G18,""))</f>
        <v/>
      </c>
      <c r="I18" s="17" t="n"/>
    </row>
    <row r="19" ht="20" customHeight="1">
      <c r="A19" s="17" t="n"/>
      <c r="B19" s="24">
        <f>IF(A19="","",IFERROR(INDEX(Portionskalkulation!$B$5:$B$104,MATCH(A19,Portionskalkulation!$A$5:$A$104,0)),"FEHLT"))</f>
        <v/>
      </c>
      <c r="C19" s="17" t="n"/>
      <c r="D19" s="24">
        <f>IF(C19="","",IFERROR(INDEX(Zutaten!$B$5:$B$204,MATCH(C19,Zutaten!$A$5:$A$204,0)),"FEHLT"))</f>
        <v/>
      </c>
      <c r="E19" s="28" t="n"/>
      <c r="F19" s="14">
        <f>IF(C19="","",IFERROR(INDEX(Zutaten!$C$5:$C$204,MATCH(C19,Zutaten!$A$5:$A$204,0)),"FEHLT"))</f>
        <v/>
      </c>
      <c r="G19" s="31">
        <f>IF(C19="","",IFERROR(INDEX(Zutaten!$G$5:$G$204,MATCH(C19,Zutaten!$A$5:$A$204,0)),"FEHLT"))</f>
        <v/>
      </c>
      <c r="H19" s="31">
        <f>IF(OR(E19="",G19=""),"",IFERROR(E19*G19,""))</f>
        <v/>
      </c>
      <c r="I19" s="17" t="n"/>
    </row>
    <row r="20" ht="20" customHeight="1">
      <c r="A20" s="17" t="n"/>
      <c r="B20" s="24">
        <f>IF(A20="","",IFERROR(INDEX(Portionskalkulation!$B$5:$B$104,MATCH(A20,Portionskalkulation!$A$5:$A$104,0)),"FEHLT"))</f>
        <v/>
      </c>
      <c r="C20" s="17" t="n"/>
      <c r="D20" s="24">
        <f>IF(C20="","",IFERROR(INDEX(Zutaten!$B$5:$B$204,MATCH(C20,Zutaten!$A$5:$A$204,0)),"FEHLT"))</f>
        <v/>
      </c>
      <c r="E20" s="28" t="n"/>
      <c r="F20" s="14">
        <f>IF(C20="","",IFERROR(INDEX(Zutaten!$C$5:$C$204,MATCH(C20,Zutaten!$A$5:$A$204,0)),"FEHLT"))</f>
        <v/>
      </c>
      <c r="G20" s="31">
        <f>IF(C20="","",IFERROR(INDEX(Zutaten!$G$5:$G$204,MATCH(C20,Zutaten!$A$5:$A$204,0)),"FEHLT"))</f>
        <v/>
      </c>
      <c r="H20" s="31">
        <f>IF(OR(E20="",G20=""),"",IFERROR(E20*G20,""))</f>
        <v/>
      </c>
      <c r="I20" s="17" t="n"/>
    </row>
    <row r="21" ht="20" customHeight="1">
      <c r="A21" s="17" t="n"/>
      <c r="B21" s="24">
        <f>IF(A21="","",IFERROR(INDEX(Portionskalkulation!$B$5:$B$104,MATCH(A21,Portionskalkulation!$A$5:$A$104,0)),"FEHLT"))</f>
        <v/>
      </c>
      <c r="C21" s="17" t="n"/>
      <c r="D21" s="24">
        <f>IF(C21="","",IFERROR(INDEX(Zutaten!$B$5:$B$204,MATCH(C21,Zutaten!$A$5:$A$204,0)),"FEHLT"))</f>
        <v/>
      </c>
      <c r="E21" s="28" t="n"/>
      <c r="F21" s="14">
        <f>IF(C21="","",IFERROR(INDEX(Zutaten!$C$5:$C$204,MATCH(C21,Zutaten!$A$5:$A$204,0)),"FEHLT"))</f>
        <v/>
      </c>
      <c r="G21" s="31">
        <f>IF(C21="","",IFERROR(INDEX(Zutaten!$G$5:$G$204,MATCH(C21,Zutaten!$A$5:$A$204,0)),"FEHLT"))</f>
        <v/>
      </c>
      <c r="H21" s="31">
        <f>IF(OR(E21="",G21=""),"",IFERROR(E21*G21,""))</f>
        <v/>
      </c>
      <c r="I21" s="17" t="n"/>
    </row>
    <row r="22" ht="20" customHeight="1">
      <c r="A22" s="17" t="n"/>
      <c r="B22" s="24">
        <f>IF(A22="","",IFERROR(INDEX(Portionskalkulation!$B$5:$B$104,MATCH(A22,Portionskalkulation!$A$5:$A$104,0)),"FEHLT"))</f>
        <v/>
      </c>
      <c r="C22" s="17" t="n"/>
      <c r="D22" s="24">
        <f>IF(C22="","",IFERROR(INDEX(Zutaten!$B$5:$B$204,MATCH(C22,Zutaten!$A$5:$A$204,0)),"FEHLT"))</f>
        <v/>
      </c>
      <c r="E22" s="28" t="n"/>
      <c r="F22" s="14">
        <f>IF(C22="","",IFERROR(INDEX(Zutaten!$C$5:$C$204,MATCH(C22,Zutaten!$A$5:$A$204,0)),"FEHLT"))</f>
        <v/>
      </c>
      <c r="G22" s="31">
        <f>IF(C22="","",IFERROR(INDEX(Zutaten!$G$5:$G$204,MATCH(C22,Zutaten!$A$5:$A$204,0)),"FEHLT"))</f>
        <v/>
      </c>
      <c r="H22" s="31">
        <f>IF(OR(E22="",G22=""),"",IFERROR(E22*G22,""))</f>
        <v/>
      </c>
      <c r="I22" s="17" t="n"/>
    </row>
    <row r="23" ht="20" customHeight="1">
      <c r="A23" s="17" t="n"/>
      <c r="B23" s="24">
        <f>IF(A23="","",IFERROR(INDEX(Portionskalkulation!$B$5:$B$104,MATCH(A23,Portionskalkulation!$A$5:$A$104,0)),"FEHLT"))</f>
        <v/>
      </c>
      <c r="C23" s="17" t="n"/>
      <c r="D23" s="24">
        <f>IF(C23="","",IFERROR(INDEX(Zutaten!$B$5:$B$204,MATCH(C23,Zutaten!$A$5:$A$204,0)),"FEHLT"))</f>
        <v/>
      </c>
      <c r="E23" s="28" t="n"/>
      <c r="F23" s="14">
        <f>IF(C23="","",IFERROR(INDEX(Zutaten!$C$5:$C$204,MATCH(C23,Zutaten!$A$5:$A$204,0)),"FEHLT"))</f>
        <v/>
      </c>
      <c r="G23" s="31">
        <f>IF(C23="","",IFERROR(INDEX(Zutaten!$G$5:$G$204,MATCH(C23,Zutaten!$A$5:$A$204,0)),"FEHLT"))</f>
        <v/>
      </c>
      <c r="H23" s="31">
        <f>IF(OR(E23="",G23=""),"",IFERROR(E23*G23,""))</f>
        <v/>
      </c>
      <c r="I23" s="17" t="n"/>
    </row>
    <row r="24" ht="20" customHeight="1">
      <c r="A24" s="17" t="n"/>
      <c r="B24" s="24">
        <f>IF(A24="","",IFERROR(INDEX(Portionskalkulation!$B$5:$B$104,MATCH(A24,Portionskalkulation!$A$5:$A$104,0)),"FEHLT"))</f>
        <v/>
      </c>
      <c r="C24" s="17" t="n"/>
      <c r="D24" s="24">
        <f>IF(C24="","",IFERROR(INDEX(Zutaten!$B$5:$B$204,MATCH(C24,Zutaten!$A$5:$A$204,0)),"FEHLT"))</f>
        <v/>
      </c>
      <c r="E24" s="28" t="n"/>
      <c r="F24" s="14">
        <f>IF(C24="","",IFERROR(INDEX(Zutaten!$C$5:$C$204,MATCH(C24,Zutaten!$A$5:$A$204,0)),"FEHLT"))</f>
        <v/>
      </c>
      <c r="G24" s="31">
        <f>IF(C24="","",IFERROR(INDEX(Zutaten!$G$5:$G$204,MATCH(C24,Zutaten!$A$5:$A$204,0)),"FEHLT"))</f>
        <v/>
      </c>
      <c r="H24" s="31">
        <f>IF(OR(E24="",G24=""),"",IFERROR(E24*G24,""))</f>
        <v/>
      </c>
      <c r="I24" s="17" t="n"/>
    </row>
    <row r="25" ht="20" customHeight="1">
      <c r="A25" s="17" t="n"/>
      <c r="B25" s="24">
        <f>IF(A25="","",IFERROR(INDEX(Portionskalkulation!$B$5:$B$104,MATCH(A25,Portionskalkulation!$A$5:$A$104,0)),"FEHLT"))</f>
        <v/>
      </c>
      <c r="C25" s="17" t="n"/>
      <c r="D25" s="24">
        <f>IF(C25="","",IFERROR(INDEX(Zutaten!$B$5:$B$204,MATCH(C25,Zutaten!$A$5:$A$204,0)),"FEHLT"))</f>
        <v/>
      </c>
      <c r="E25" s="28" t="n"/>
      <c r="F25" s="14">
        <f>IF(C25="","",IFERROR(INDEX(Zutaten!$C$5:$C$204,MATCH(C25,Zutaten!$A$5:$A$204,0)),"FEHLT"))</f>
        <v/>
      </c>
      <c r="G25" s="31">
        <f>IF(C25="","",IFERROR(INDEX(Zutaten!$G$5:$G$204,MATCH(C25,Zutaten!$A$5:$A$204,0)),"FEHLT"))</f>
        <v/>
      </c>
      <c r="H25" s="31">
        <f>IF(OR(E25="",G25=""),"",IFERROR(E25*G25,""))</f>
        <v/>
      </c>
      <c r="I25" s="17" t="n"/>
    </row>
    <row r="26" ht="20" customHeight="1">
      <c r="A26" s="17" t="n"/>
      <c r="B26" s="24">
        <f>IF(A26="","",IFERROR(INDEX(Portionskalkulation!$B$5:$B$104,MATCH(A26,Portionskalkulation!$A$5:$A$104,0)),"FEHLT"))</f>
        <v/>
      </c>
      <c r="C26" s="17" t="n"/>
      <c r="D26" s="24">
        <f>IF(C26="","",IFERROR(INDEX(Zutaten!$B$5:$B$204,MATCH(C26,Zutaten!$A$5:$A$204,0)),"FEHLT"))</f>
        <v/>
      </c>
      <c r="E26" s="28" t="n"/>
      <c r="F26" s="14">
        <f>IF(C26="","",IFERROR(INDEX(Zutaten!$C$5:$C$204,MATCH(C26,Zutaten!$A$5:$A$204,0)),"FEHLT"))</f>
        <v/>
      </c>
      <c r="G26" s="31">
        <f>IF(C26="","",IFERROR(INDEX(Zutaten!$G$5:$G$204,MATCH(C26,Zutaten!$A$5:$A$204,0)),"FEHLT"))</f>
        <v/>
      </c>
      <c r="H26" s="31">
        <f>IF(OR(E26="",G26=""),"",IFERROR(E26*G26,""))</f>
        <v/>
      </c>
      <c r="I26" s="17" t="n"/>
    </row>
    <row r="27" ht="20" customHeight="1">
      <c r="A27" s="17" t="n"/>
      <c r="B27" s="24">
        <f>IF(A27="","",IFERROR(INDEX(Portionskalkulation!$B$5:$B$104,MATCH(A27,Portionskalkulation!$A$5:$A$104,0)),"FEHLT"))</f>
        <v/>
      </c>
      <c r="C27" s="17" t="n"/>
      <c r="D27" s="24">
        <f>IF(C27="","",IFERROR(INDEX(Zutaten!$B$5:$B$204,MATCH(C27,Zutaten!$A$5:$A$204,0)),"FEHLT"))</f>
        <v/>
      </c>
      <c r="E27" s="28" t="n"/>
      <c r="F27" s="14">
        <f>IF(C27="","",IFERROR(INDEX(Zutaten!$C$5:$C$204,MATCH(C27,Zutaten!$A$5:$A$204,0)),"FEHLT"))</f>
        <v/>
      </c>
      <c r="G27" s="31">
        <f>IF(C27="","",IFERROR(INDEX(Zutaten!$G$5:$G$204,MATCH(C27,Zutaten!$A$5:$A$204,0)),"FEHLT"))</f>
        <v/>
      </c>
      <c r="H27" s="31">
        <f>IF(OR(E27="",G27=""),"",IFERROR(E27*G27,""))</f>
        <v/>
      </c>
      <c r="I27" s="17" t="n"/>
    </row>
    <row r="28" ht="20" customHeight="1">
      <c r="A28" s="17" t="n"/>
      <c r="B28" s="24">
        <f>IF(A28="","",IFERROR(INDEX(Portionskalkulation!$B$5:$B$104,MATCH(A28,Portionskalkulation!$A$5:$A$104,0)),"FEHLT"))</f>
        <v/>
      </c>
      <c r="C28" s="17" t="n"/>
      <c r="D28" s="24">
        <f>IF(C28="","",IFERROR(INDEX(Zutaten!$B$5:$B$204,MATCH(C28,Zutaten!$A$5:$A$204,0)),"FEHLT"))</f>
        <v/>
      </c>
      <c r="E28" s="28" t="n"/>
      <c r="F28" s="14">
        <f>IF(C28="","",IFERROR(INDEX(Zutaten!$C$5:$C$204,MATCH(C28,Zutaten!$A$5:$A$204,0)),"FEHLT"))</f>
        <v/>
      </c>
      <c r="G28" s="31">
        <f>IF(C28="","",IFERROR(INDEX(Zutaten!$G$5:$G$204,MATCH(C28,Zutaten!$A$5:$A$204,0)),"FEHLT"))</f>
        <v/>
      </c>
      <c r="H28" s="31">
        <f>IF(OR(E28="",G28=""),"",IFERROR(E28*G28,""))</f>
        <v/>
      </c>
      <c r="I28" s="17" t="n"/>
    </row>
    <row r="29" ht="20" customHeight="1">
      <c r="A29" s="17" t="n"/>
      <c r="B29" s="24">
        <f>IF(A29="","",IFERROR(INDEX(Portionskalkulation!$B$5:$B$104,MATCH(A29,Portionskalkulation!$A$5:$A$104,0)),"FEHLT"))</f>
        <v/>
      </c>
      <c r="C29" s="17" t="n"/>
      <c r="D29" s="24">
        <f>IF(C29="","",IFERROR(INDEX(Zutaten!$B$5:$B$204,MATCH(C29,Zutaten!$A$5:$A$204,0)),"FEHLT"))</f>
        <v/>
      </c>
      <c r="E29" s="28" t="n"/>
      <c r="F29" s="14">
        <f>IF(C29="","",IFERROR(INDEX(Zutaten!$C$5:$C$204,MATCH(C29,Zutaten!$A$5:$A$204,0)),"FEHLT"))</f>
        <v/>
      </c>
      <c r="G29" s="31">
        <f>IF(C29="","",IFERROR(INDEX(Zutaten!$G$5:$G$204,MATCH(C29,Zutaten!$A$5:$A$204,0)),"FEHLT"))</f>
        <v/>
      </c>
      <c r="H29" s="31">
        <f>IF(OR(E29="",G29=""),"",IFERROR(E29*G29,""))</f>
        <v/>
      </c>
      <c r="I29" s="17" t="n"/>
    </row>
    <row r="30" ht="20" customHeight="1">
      <c r="A30" s="17" t="n"/>
      <c r="B30" s="24">
        <f>IF(A30="","",IFERROR(INDEX(Portionskalkulation!$B$5:$B$104,MATCH(A30,Portionskalkulation!$A$5:$A$104,0)),"FEHLT"))</f>
        <v/>
      </c>
      <c r="C30" s="17" t="n"/>
      <c r="D30" s="24">
        <f>IF(C30="","",IFERROR(INDEX(Zutaten!$B$5:$B$204,MATCH(C30,Zutaten!$A$5:$A$204,0)),"FEHLT"))</f>
        <v/>
      </c>
      <c r="E30" s="28" t="n"/>
      <c r="F30" s="14">
        <f>IF(C30="","",IFERROR(INDEX(Zutaten!$C$5:$C$204,MATCH(C30,Zutaten!$A$5:$A$204,0)),"FEHLT"))</f>
        <v/>
      </c>
      <c r="G30" s="31">
        <f>IF(C30="","",IFERROR(INDEX(Zutaten!$G$5:$G$204,MATCH(C30,Zutaten!$A$5:$A$204,0)),"FEHLT"))</f>
        <v/>
      </c>
      <c r="H30" s="31">
        <f>IF(OR(E30="",G30=""),"",IFERROR(E30*G30,""))</f>
        <v/>
      </c>
      <c r="I30" s="17" t="n"/>
    </row>
    <row r="31" ht="20" customHeight="1">
      <c r="A31" s="17" t="n"/>
      <c r="B31" s="24">
        <f>IF(A31="","",IFERROR(INDEX(Portionskalkulation!$B$5:$B$104,MATCH(A31,Portionskalkulation!$A$5:$A$104,0)),"FEHLT"))</f>
        <v/>
      </c>
      <c r="C31" s="17" t="n"/>
      <c r="D31" s="24">
        <f>IF(C31="","",IFERROR(INDEX(Zutaten!$B$5:$B$204,MATCH(C31,Zutaten!$A$5:$A$204,0)),"FEHLT"))</f>
        <v/>
      </c>
      <c r="E31" s="28" t="n"/>
      <c r="F31" s="14">
        <f>IF(C31="","",IFERROR(INDEX(Zutaten!$C$5:$C$204,MATCH(C31,Zutaten!$A$5:$A$204,0)),"FEHLT"))</f>
        <v/>
      </c>
      <c r="G31" s="31">
        <f>IF(C31="","",IFERROR(INDEX(Zutaten!$G$5:$G$204,MATCH(C31,Zutaten!$A$5:$A$204,0)),"FEHLT"))</f>
        <v/>
      </c>
      <c r="H31" s="31">
        <f>IF(OR(E31="",G31=""),"",IFERROR(E31*G31,""))</f>
        <v/>
      </c>
      <c r="I31" s="17" t="n"/>
    </row>
    <row r="32" ht="20" customHeight="1">
      <c r="A32" s="17" t="n"/>
      <c r="B32" s="24">
        <f>IF(A32="","",IFERROR(INDEX(Portionskalkulation!$B$5:$B$104,MATCH(A32,Portionskalkulation!$A$5:$A$104,0)),"FEHLT"))</f>
        <v/>
      </c>
      <c r="C32" s="17" t="n"/>
      <c r="D32" s="24">
        <f>IF(C32="","",IFERROR(INDEX(Zutaten!$B$5:$B$204,MATCH(C32,Zutaten!$A$5:$A$204,0)),"FEHLT"))</f>
        <v/>
      </c>
      <c r="E32" s="28" t="n"/>
      <c r="F32" s="14">
        <f>IF(C32="","",IFERROR(INDEX(Zutaten!$C$5:$C$204,MATCH(C32,Zutaten!$A$5:$A$204,0)),"FEHLT"))</f>
        <v/>
      </c>
      <c r="G32" s="31">
        <f>IF(C32="","",IFERROR(INDEX(Zutaten!$G$5:$G$204,MATCH(C32,Zutaten!$A$5:$A$204,0)),"FEHLT"))</f>
        <v/>
      </c>
      <c r="H32" s="31">
        <f>IF(OR(E32="",G32=""),"",IFERROR(E32*G32,""))</f>
        <v/>
      </c>
      <c r="I32" s="17" t="n"/>
    </row>
    <row r="33" ht="20" customHeight="1">
      <c r="A33" s="17" t="n"/>
      <c r="B33" s="24">
        <f>IF(A33="","",IFERROR(INDEX(Portionskalkulation!$B$5:$B$104,MATCH(A33,Portionskalkulation!$A$5:$A$104,0)),"FEHLT"))</f>
        <v/>
      </c>
      <c r="C33" s="17" t="n"/>
      <c r="D33" s="24">
        <f>IF(C33="","",IFERROR(INDEX(Zutaten!$B$5:$B$204,MATCH(C33,Zutaten!$A$5:$A$204,0)),"FEHLT"))</f>
        <v/>
      </c>
      <c r="E33" s="28" t="n"/>
      <c r="F33" s="14">
        <f>IF(C33="","",IFERROR(INDEX(Zutaten!$C$5:$C$204,MATCH(C33,Zutaten!$A$5:$A$204,0)),"FEHLT"))</f>
        <v/>
      </c>
      <c r="G33" s="31">
        <f>IF(C33="","",IFERROR(INDEX(Zutaten!$G$5:$G$204,MATCH(C33,Zutaten!$A$5:$A$204,0)),"FEHLT"))</f>
        <v/>
      </c>
      <c r="H33" s="31">
        <f>IF(OR(E33="",G33=""),"",IFERROR(E33*G33,""))</f>
        <v/>
      </c>
      <c r="I33" s="17" t="n"/>
    </row>
    <row r="34" ht="20" customHeight="1">
      <c r="A34" s="17" t="n"/>
      <c r="B34" s="24">
        <f>IF(A34="","",IFERROR(INDEX(Portionskalkulation!$B$5:$B$104,MATCH(A34,Portionskalkulation!$A$5:$A$104,0)),"FEHLT"))</f>
        <v/>
      </c>
      <c r="C34" s="17" t="n"/>
      <c r="D34" s="24">
        <f>IF(C34="","",IFERROR(INDEX(Zutaten!$B$5:$B$204,MATCH(C34,Zutaten!$A$5:$A$204,0)),"FEHLT"))</f>
        <v/>
      </c>
      <c r="E34" s="28" t="n"/>
      <c r="F34" s="14">
        <f>IF(C34="","",IFERROR(INDEX(Zutaten!$C$5:$C$204,MATCH(C34,Zutaten!$A$5:$A$204,0)),"FEHLT"))</f>
        <v/>
      </c>
      <c r="G34" s="31">
        <f>IF(C34="","",IFERROR(INDEX(Zutaten!$G$5:$G$204,MATCH(C34,Zutaten!$A$5:$A$204,0)),"FEHLT"))</f>
        <v/>
      </c>
      <c r="H34" s="31">
        <f>IF(OR(E34="",G34=""),"",IFERROR(E34*G34,""))</f>
        <v/>
      </c>
      <c r="I34" s="17" t="n"/>
    </row>
    <row r="35" ht="20" customHeight="1">
      <c r="A35" s="17" t="n"/>
      <c r="B35" s="24">
        <f>IF(A35="","",IFERROR(INDEX(Portionskalkulation!$B$5:$B$104,MATCH(A35,Portionskalkulation!$A$5:$A$104,0)),"FEHLT"))</f>
        <v/>
      </c>
      <c r="C35" s="17" t="n"/>
      <c r="D35" s="24">
        <f>IF(C35="","",IFERROR(INDEX(Zutaten!$B$5:$B$204,MATCH(C35,Zutaten!$A$5:$A$204,0)),"FEHLT"))</f>
        <v/>
      </c>
      <c r="E35" s="28" t="n"/>
      <c r="F35" s="14">
        <f>IF(C35="","",IFERROR(INDEX(Zutaten!$C$5:$C$204,MATCH(C35,Zutaten!$A$5:$A$204,0)),"FEHLT"))</f>
        <v/>
      </c>
      <c r="G35" s="31">
        <f>IF(C35="","",IFERROR(INDEX(Zutaten!$G$5:$G$204,MATCH(C35,Zutaten!$A$5:$A$204,0)),"FEHLT"))</f>
        <v/>
      </c>
      <c r="H35" s="31">
        <f>IF(OR(E35="",G35=""),"",IFERROR(E35*G35,""))</f>
        <v/>
      </c>
      <c r="I35" s="17" t="n"/>
    </row>
    <row r="36" ht="20" customHeight="1">
      <c r="A36" s="17" t="n"/>
      <c r="B36" s="24">
        <f>IF(A36="","",IFERROR(INDEX(Portionskalkulation!$B$5:$B$104,MATCH(A36,Portionskalkulation!$A$5:$A$104,0)),"FEHLT"))</f>
        <v/>
      </c>
      <c r="C36" s="17" t="n"/>
      <c r="D36" s="24">
        <f>IF(C36="","",IFERROR(INDEX(Zutaten!$B$5:$B$204,MATCH(C36,Zutaten!$A$5:$A$204,0)),"FEHLT"))</f>
        <v/>
      </c>
      <c r="E36" s="28" t="n"/>
      <c r="F36" s="14">
        <f>IF(C36="","",IFERROR(INDEX(Zutaten!$C$5:$C$204,MATCH(C36,Zutaten!$A$5:$A$204,0)),"FEHLT"))</f>
        <v/>
      </c>
      <c r="G36" s="31">
        <f>IF(C36="","",IFERROR(INDEX(Zutaten!$G$5:$G$204,MATCH(C36,Zutaten!$A$5:$A$204,0)),"FEHLT"))</f>
        <v/>
      </c>
      <c r="H36" s="31">
        <f>IF(OR(E36="",G36=""),"",IFERROR(E36*G36,""))</f>
        <v/>
      </c>
      <c r="I36" s="17" t="n"/>
    </row>
    <row r="37" ht="20" customHeight="1">
      <c r="A37" s="17" t="n"/>
      <c r="B37" s="24">
        <f>IF(A37="","",IFERROR(INDEX(Portionskalkulation!$B$5:$B$104,MATCH(A37,Portionskalkulation!$A$5:$A$104,0)),"FEHLT"))</f>
        <v/>
      </c>
      <c r="C37" s="17" t="n"/>
      <c r="D37" s="24">
        <f>IF(C37="","",IFERROR(INDEX(Zutaten!$B$5:$B$204,MATCH(C37,Zutaten!$A$5:$A$204,0)),"FEHLT"))</f>
        <v/>
      </c>
      <c r="E37" s="28" t="n"/>
      <c r="F37" s="14">
        <f>IF(C37="","",IFERROR(INDEX(Zutaten!$C$5:$C$204,MATCH(C37,Zutaten!$A$5:$A$204,0)),"FEHLT"))</f>
        <v/>
      </c>
      <c r="G37" s="31">
        <f>IF(C37="","",IFERROR(INDEX(Zutaten!$G$5:$G$204,MATCH(C37,Zutaten!$A$5:$A$204,0)),"FEHLT"))</f>
        <v/>
      </c>
      <c r="H37" s="31">
        <f>IF(OR(E37="",G37=""),"",IFERROR(E37*G37,""))</f>
        <v/>
      </c>
      <c r="I37" s="17" t="n"/>
    </row>
    <row r="38" ht="20" customHeight="1">
      <c r="A38" s="17" t="n"/>
      <c r="B38" s="24">
        <f>IF(A38="","",IFERROR(INDEX(Portionskalkulation!$B$5:$B$104,MATCH(A38,Portionskalkulation!$A$5:$A$104,0)),"FEHLT"))</f>
        <v/>
      </c>
      <c r="C38" s="17" t="n"/>
      <c r="D38" s="24">
        <f>IF(C38="","",IFERROR(INDEX(Zutaten!$B$5:$B$204,MATCH(C38,Zutaten!$A$5:$A$204,0)),"FEHLT"))</f>
        <v/>
      </c>
      <c r="E38" s="28" t="n"/>
      <c r="F38" s="14">
        <f>IF(C38="","",IFERROR(INDEX(Zutaten!$C$5:$C$204,MATCH(C38,Zutaten!$A$5:$A$204,0)),"FEHLT"))</f>
        <v/>
      </c>
      <c r="G38" s="31">
        <f>IF(C38="","",IFERROR(INDEX(Zutaten!$G$5:$G$204,MATCH(C38,Zutaten!$A$5:$A$204,0)),"FEHLT"))</f>
        <v/>
      </c>
      <c r="H38" s="31">
        <f>IF(OR(E38="",G38=""),"",IFERROR(E38*G38,""))</f>
        <v/>
      </c>
      <c r="I38" s="17" t="n"/>
    </row>
    <row r="39" ht="20" customHeight="1">
      <c r="A39" s="17" t="n"/>
      <c r="B39" s="24">
        <f>IF(A39="","",IFERROR(INDEX(Portionskalkulation!$B$5:$B$104,MATCH(A39,Portionskalkulation!$A$5:$A$104,0)),"FEHLT"))</f>
        <v/>
      </c>
      <c r="C39" s="17" t="n"/>
      <c r="D39" s="24">
        <f>IF(C39="","",IFERROR(INDEX(Zutaten!$B$5:$B$204,MATCH(C39,Zutaten!$A$5:$A$204,0)),"FEHLT"))</f>
        <v/>
      </c>
      <c r="E39" s="28" t="n"/>
      <c r="F39" s="14">
        <f>IF(C39="","",IFERROR(INDEX(Zutaten!$C$5:$C$204,MATCH(C39,Zutaten!$A$5:$A$204,0)),"FEHLT"))</f>
        <v/>
      </c>
      <c r="G39" s="31">
        <f>IF(C39="","",IFERROR(INDEX(Zutaten!$G$5:$G$204,MATCH(C39,Zutaten!$A$5:$A$204,0)),"FEHLT"))</f>
        <v/>
      </c>
      <c r="H39" s="31">
        <f>IF(OR(E39="",G39=""),"",IFERROR(E39*G39,""))</f>
        <v/>
      </c>
      <c r="I39" s="17" t="n"/>
    </row>
    <row r="40" ht="20" customHeight="1">
      <c r="A40" s="17" t="n"/>
      <c r="B40" s="24">
        <f>IF(A40="","",IFERROR(INDEX(Portionskalkulation!$B$5:$B$104,MATCH(A40,Portionskalkulation!$A$5:$A$104,0)),"FEHLT"))</f>
        <v/>
      </c>
      <c r="C40" s="17" t="n"/>
      <c r="D40" s="24">
        <f>IF(C40="","",IFERROR(INDEX(Zutaten!$B$5:$B$204,MATCH(C40,Zutaten!$A$5:$A$204,0)),"FEHLT"))</f>
        <v/>
      </c>
      <c r="E40" s="28" t="n"/>
      <c r="F40" s="14">
        <f>IF(C40="","",IFERROR(INDEX(Zutaten!$C$5:$C$204,MATCH(C40,Zutaten!$A$5:$A$204,0)),"FEHLT"))</f>
        <v/>
      </c>
      <c r="G40" s="31">
        <f>IF(C40="","",IFERROR(INDEX(Zutaten!$G$5:$G$204,MATCH(C40,Zutaten!$A$5:$A$204,0)),"FEHLT"))</f>
        <v/>
      </c>
      <c r="H40" s="31">
        <f>IF(OR(E40="",G40=""),"",IFERROR(E40*G40,""))</f>
        <v/>
      </c>
      <c r="I40" s="17" t="n"/>
    </row>
    <row r="41" ht="20" customHeight="1">
      <c r="A41" s="17" t="n"/>
      <c r="B41" s="24">
        <f>IF(A41="","",IFERROR(INDEX(Portionskalkulation!$B$5:$B$104,MATCH(A41,Portionskalkulation!$A$5:$A$104,0)),"FEHLT"))</f>
        <v/>
      </c>
      <c r="C41" s="17" t="n"/>
      <c r="D41" s="24">
        <f>IF(C41="","",IFERROR(INDEX(Zutaten!$B$5:$B$204,MATCH(C41,Zutaten!$A$5:$A$204,0)),"FEHLT"))</f>
        <v/>
      </c>
      <c r="E41" s="28" t="n"/>
      <c r="F41" s="14">
        <f>IF(C41="","",IFERROR(INDEX(Zutaten!$C$5:$C$204,MATCH(C41,Zutaten!$A$5:$A$204,0)),"FEHLT"))</f>
        <v/>
      </c>
      <c r="G41" s="31">
        <f>IF(C41="","",IFERROR(INDEX(Zutaten!$G$5:$G$204,MATCH(C41,Zutaten!$A$5:$A$204,0)),"FEHLT"))</f>
        <v/>
      </c>
      <c r="H41" s="31">
        <f>IF(OR(E41="",G41=""),"",IFERROR(E41*G41,""))</f>
        <v/>
      </c>
      <c r="I41" s="17" t="n"/>
    </row>
    <row r="42" ht="20" customHeight="1">
      <c r="A42" s="17" t="n"/>
      <c r="B42" s="24">
        <f>IF(A42="","",IFERROR(INDEX(Portionskalkulation!$B$5:$B$104,MATCH(A42,Portionskalkulation!$A$5:$A$104,0)),"FEHLT"))</f>
        <v/>
      </c>
      <c r="C42" s="17" t="n"/>
      <c r="D42" s="24">
        <f>IF(C42="","",IFERROR(INDEX(Zutaten!$B$5:$B$204,MATCH(C42,Zutaten!$A$5:$A$204,0)),"FEHLT"))</f>
        <v/>
      </c>
      <c r="E42" s="28" t="n"/>
      <c r="F42" s="14">
        <f>IF(C42="","",IFERROR(INDEX(Zutaten!$C$5:$C$204,MATCH(C42,Zutaten!$A$5:$A$204,0)),"FEHLT"))</f>
        <v/>
      </c>
      <c r="G42" s="31">
        <f>IF(C42="","",IFERROR(INDEX(Zutaten!$G$5:$G$204,MATCH(C42,Zutaten!$A$5:$A$204,0)),"FEHLT"))</f>
        <v/>
      </c>
      <c r="H42" s="31">
        <f>IF(OR(E42="",G42=""),"",IFERROR(E42*G42,""))</f>
        <v/>
      </c>
      <c r="I42" s="17" t="n"/>
    </row>
    <row r="43" ht="20" customHeight="1">
      <c r="A43" s="17" t="n"/>
      <c r="B43" s="24">
        <f>IF(A43="","",IFERROR(INDEX(Portionskalkulation!$B$5:$B$104,MATCH(A43,Portionskalkulation!$A$5:$A$104,0)),"FEHLT"))</f>
        <v/>
      </c>
      <c r="C43" s="17" t="n"/>
      <c r="D43" s="24">
        <f>IF(C43="","",IFERROR(INDEX(Zutaten!$B$5:$B$204,MATCH(C43,Zutaten!$A$5:$A$204,0)),"FEHLT"))</f>
        <v/>
      </c>
      <c r="E43" s="28" t="n"/>
      <c r="F43" s="14">
        <f>IF(C43="","",IFERROR(INDEX(Zutaten!$C$5:$C$204,MATCH(C43,Zutaten!$A$5:$A$204,0)),"FEHLT"))</f>
        <v/>
      </c>
      <c r="G43" s="31">
        <f>IF(C43="","",IFERROR(INDEX(Zutaten!$G$5:$G$204,MATCH(C43,Zutaten!$A$5:$A$204,0)),"FEHLT"))</f>
        <v/>
      </c>
      <c r="H43" s="31">
        <f>IF(OR(E43="",G43=""),"",IFERROR(E43*G43,""))</f>
        <v/>
      </c>
      <c r="I43" s="17" t="n"/>
    </row>
    <row r="44" ht="20" customHeight="1">
      <c r="A44" s="17" t="n"/>
      <c r="B44" s="24">
        <f>IF(A44="","",IFERROR(INDEX(Portionskalkulation!$B$5:$B$104,MATCH(A44,Portionskalkulation!$A$5:$A$104,0)),"FEHLT"))</f>
        <v/>
      </c>
      <c r="C44" s="17" t="n"/>
      <c r="D44" s="24">
        <f>IF(C44="","",IFERROR(INDEX(Zutaten!$B$5:$B$204,MATCH(C44,Zutaten!$A$5:$A$204,0)),"FEHLT"))</f>
        <v/>
      </c>
      <c r="E44" s="28" t="n"/>
      <c r="F44" s="14">
        <f>IF(C44="","",IFERROR(INDEX(Zutaten!$C$5:$C$204,MATCH(C44,Zutaten!$A$5:$A$204,0)),"FEHLT"))</f>
        <v/>
      </c>
      <c r="G44" s="31">
        <f>IF(C44="","",IFERROR(INDEX(Zutaten!$G$5:$G$204,MATCH(C44,Zutaten!$A$5:$A$204,0)),"FEHLT"))</f>
        <v/>
      </c>
      <c r="H44" s="31">
        <f>IF(OR(E44="",G44=""),"",IFERROR(E44*G44,""))</f>
        <v/>
      </c>
      <c r="I44" s="17" t="n"/>
    </row>
    <row r="45" ht="20" customHeight="1">
      <c r="A45" s="17" t="n"/>
      <c r="B45" s="24">
        <f>IF(A45="","",IFERROR(INDEX(Portionskalkulation!$B$5:$B$104,MATCH(A45,Portionskalkulation!$A$5:$A$104,0)),"FEHLT"))</f>
        <v/>
      </c>
      <c r="C45" s="17" t="n"/>
      <c r="D45" s="24">
        <f>IF(C45="","",IFERROR(INDEX(Zutaten!$B$5:$B$204,MATCH(C45,Zutaten!$A$5:$A$204,0)),"FEHLT"))</f>
        <v/>
      </c>
      <c r="E45" s="28" t="n"/>
      <c r="F45" s="14">
        <f>IF(C45="","",IFERROR(INDEX(Zutaten!$C$5:$C$204,MATCH(C45,Zutaten!$A$5:$A$204,0)),"FEHLT"))</f>
        <v/>
      </c>
      <c r="G45" s="31">
        <f>IF(C45="","",IFERROR(INDEX(Zutaten!$G$5:$G$204,MATCH(C45,Zutaten!$A$5:$A$204,0)),"FEHLT"))</f>
        <v/>
      </c>
      <c r="H45" s="31">
        <f>IF(OR(E45="",G45=""),"",IFERROR(E45*G45,""))</f>
        <v/>
      </c>
      <c r="I45" s="17" t="n"/>
    </row>
    <row r="46" ht="20" customHeight="1">
      <c r="A46" s="17" t="n"/>
      <c r="B46" s="24">
        <f>IF(A46="","",IFERROR(INDEX(Portionskalkulation!$B$5:$B$104,MATCH(A46,Portionskalkulation!$A$5:$A$104,0)),"FEHLT"))</f>
        <v/>
      </c>
      <c r="C46" s="17" t="n"/>
      <c r="D46" s="24">
        <f>IF(C46="","",IFERROR(INDEX(Zutaten!$B$5:$B$204,MATCH(C46,Zutaten!$A$5:$A$204,0)),"FEHLT"))</f>
        <v/>
      </c>
      <c r="E46" s="28" t="n"/>
      <c r="F46" s="14">
        <f>IF(C46="","",IFERROR(INDEX(Zutaten!$C$5:$C$204,MATCH(C46,Zutaten!$A$5:$A$204,0)),"FEHLT"))</f>
        <v/>
      </c>
      <c r="G46" s="31">
        <f>IF(C46="","",IFERROR(INDEX(Zutaten!$G$5:$G$204,MATCH(C46,Zutaten!$A$5:$A$204,0)),"FEHLT"))</f>
        <v/>
      </c>
      <c r="H46" s="31">
        <f>IF(OR(E46="",G46=""),"",IFERROR(E46*G46,""))</f>
        <v/>
      </c>
      <c r="I46" s="17" t="n"/>
    </row>
    <row r="47" ht="20" customHeight="1">
      <c r="A47" s="17" t="n"/>
      <c r="B47" s="24">
        <f>IF(A47="","",IFERROR(INDEX(Portionskalkulation!$B$5:$B$104,MATCH(A47,Portionskalkulation!$A$5:$A$104,0)),"FEHLT"))</f>
        <v/>
      </c>
      <c r="C47" s="17" t="n"/>
      <c r="D47" s="24">
        <f>IF(C47="","",IFERROR(INDEX(Zutaten!$B$5:$B$204,MATCH(C47,Zutaten!$A$5:$A$204,0)),"FEHLT"))</f>
        <v/>
      </c>
      <c r="E47" s="28" t="n"/>
      <c r="F47" s="14">
        <f>IF(C47="","",IFERROR(INDEX(Zutaten!$C$5:$C$204,MATCH(C47,Zutaten!$A$5:$A$204,0)),"FEHLT"))</f>
        <v/>
      </c>
      <c r="G47" s="31">
        <f>IF(C47="","",IFERROR(INDEX(Zutaten!$G$5:$G$204,MATCH(C47,Zutaten!$A$5:$A$204,0)),"FEHLT"))</f>
        <v/>
      </c>
      <c r="H47" s="31">
        <f>IF(OR(E47="",G47=""),"",IFERROR(E47*G47,""))</f>
        <v/>
      </c>
      <c r="I47" s="17" t="n"/>
    </row>
    <row r="48" ht="20" customHeight="1">
      <c r="A48" s="17" t="n"/>
      <c r="B48" s="24">
        <f>IF(A48="","",IFERROR(INDEX(Portionskalkulation!$B$5:$B$104,MATCH(A48,Portionskalkulation!$A$5:$A$104,0)),"FEHLT"))</f>
        <v/>
      </c>
      <c r="C48" s="17" t="n"/>
      <c r="D48" s="24">
        <f>IF(C48="","",IFERROR(INDEX(Zutaten!$B$5:$B$204,MATCH(C48,Zutaten!$A$5:$A$204,0)),"FEHLT"))</f>
        <v/>
      </c>
      <c r="E48" s="28" t="n"/>
      <c r="F48" s="14">
        <f>IF(C48="","",IFERROR(INDEX(Zutaten!$C$5:$C$204,MATCH(C48,Zutaten!$A$5:$A$204,0)),"FEHLT"))</f>
        <v/>
      </c>
      <c r="G48" s="31">
        <f>IF(C48="","",IFERROR(INDEX(Zutaten!$G$5:$G$204,MATCH(C48,Zutaten!$A$5:$A$204,0)),"FEHLT"))</f>
        <v/>
      </c>
      <c r="H48" s="31">
        <f>IF(OR(E48="",G48=""),"",IFERROR(E48*G48,""))</f>
        <v/>
      </c>
      <c r="I48" s="17" t="n"/>
    </row>
    <row r="49" ht="20" customHeight="1">
      <c r="A49" s="17" t="n"/>
      <c r="B49" s="24">
        <f>IF(A49="","",IFERROR(INDEX(Portionskalkulation!$B$5:$B$104,MATCH(A49,Portionskalkulation!$A$5:$A$104,0)),"FEHLT"))</f>
        <v/>
      </c>
      <c r="C49" s="17" t="n"/>
      <c r="D49" s="24">
        <f>IF(C49="","",IFERROR(INDEX(Zutaten!$B$5:$B$204,MATCH(C49,Zutaten!$A$5:$A$204,0)),"FEHLT"))</f>
        <v/>
      </c>
      <c r="E49" s="28" t="n"/>
      <c r="F49" s="14">
        <f>IF(C49="","",IFERROR(INDEX(Zutaten!$C$5:$C$204,MATCH(C49,Zutaten!$A$5:$A$204,0)),"FEHLT"))</f>
        <v/>
      </c>
      <c r="G49" s="31">
        <f>IF(C49="","",IFERROR(INDEX(Zutaten!$G$5:$G$204,MATCH(C49,Zutaten!$A$5:$A$204,0)),"FEHLT"))</f>
        <v/>
      </c>
      <c r="H49" s="31">
        <f>IF(OR(E49="",G49=""),"",IFERROR(E49*G49,""))</f>
        <v/>
      </c>
      <c r="I49" s="17" t="n"/>
    </row>
    <row r="50" ht="20" customHeight="1">
      <c r="A50" s="17" t="n"/>
      <c r="B50" s="24">
        <f>IF(A50="","",IFERROR(INDEX(Portionskalkulation!$B$5:$B$104,MATCH(A50,Portionskalkulation!$A$5:$A$104,0)),"FEHLT"))</f>
        <v/>
      </c>
      <c r="C50" s="17" t="n"/>
      <c r="D50" s="24">
        <f>IF(C50="","",IFERROR(INDEX(Zutaten!$B$5:$B$204,MATCH(C50,Zutaten!$A$5:$A$204,0)),"FEHLT"))</f>
        <v/>
      </c>
      <c r="E50" s="28" t="n"/>
      <c r="F50" s="14">
        <f>IF(C50="","",IFERROR(INDEX(Zutaten!$C$5:$C$204,MATCH(C50,Zutaten!$A$5:$A$204,0)),"FEHLT"))</f>
        <v/>
      </c>
      <c r="G50" s="31">
        <f>IF(C50="","",IFERROR(INDEX(Zutaten!$G$5:$G$204,MATCH(C50,Zutaten!$A$5:$A$204,0)),"FEHLT"))</f>
        <v/>
      </c>
      <c r="H50" s="31">
        <f>IF(OR(E50="",G50=""),"",IFERROR(E50*G50,""))</f>
        <v/>
      </c>
      <c r="I50" s="17" t="n"/>
    </row>
    <row r="51" ht="20" customHeight="1">
      <c r="A51" s="17" t="n"/>
      <c r="B51" s="24">
        <f>IF(A51="","",IFERROR(INDEX(Portionskalkulation!$B$5:$B$104,MATCH(A51,Portionskalkulation!$A$5:$A$104,0)),"FEHLT"))</f>
        <v/>
      </c>
      <c r="C51" s="17" t="n"/>
      <c r="D51" s="24">
        <f>IF(C51="","",IFERROR(INDEX(Zutaten!$B$5:$B$204,MATCH(C51,Zutaten!$A$5:$A$204,0)),"FEHLT"))</f>
        <v/>
      </c>
      <c r="E51" s="28" t="n"/>
      <c r="F51" s="14">
        <f>IF(C51="","",IFERROR(INDEX(Zutaten!$C$5:$C$204,MATCH(C51,Zutaten!$A$5:$A$204,0)),"FEHLT"))</f>
        <v/>
      </c>
      <c r="G51" s="31">
        <f>IF(C51="","",IFERROR(INDEX(Zutaten!$G$5:$G$204,MATCH(C51,Zutaten!$A$5:$A$204,0)),"FEHLT"))</f>
        <v/>
      </c>
      <c r="H51" s="31">
        <f>IF(OR(E51="",G51=""),"",IFERROR(E51*G51,""))</f>
        <v/>
      </c>
      <c r="I51" s="17" t="n"/>
    </row>
    <row r="52" ht="20" customHeight="1">
      <c r="A52" s="17" t="n"/>
      <c r="B52" s="24">
        <f>IF(A52="","",IFERROR(INDEX(Portionskalkulation!$B$5:$B$104,MATCH(A52,Portionskalkulation!$A$5:$A$104,0)),"FEHLT"))</f>
        <v/>
      </c>
      <c r="C52" s="17" t="n"/>
      <c r="D52" s="24">
        <f>IF(C52="","",IFERROR(INDEX(Zutaten!$B$5:$B$204,MATCH(C52,Zutaten!$A$5:$A$204,0)),"FEHLT"))</f>
        <v/>
      </c>
      <c r="E52" s="28" t="n"/>
      <c r="F52" s="14">
        <f>IF(C52="","",IFERROR(INDEX(Zutaten!$C$5:$C$204,MATCH(C52,Zutaten!$A$5:$A$204,0)),"FEHLT"))</f>
        <v/>
      </c>
      <c r="G52" s="31">
        <f>IF(C52="","",IFERROR(INDEX(Zutaten!$G$5:$G$204,MATCH(C52,Zutaten!$A$5:$A$204,0)),"FEHLT"))</f>
        <v/>
      </c>
      <c r="H52" s="31">
        <f>IF(OR(E52="",G52=""),"",IFERROR(E52*G52,""))</f>
        <v/>
      </c>
      <c r="I52" s="17" t="n"/>
    </row>
    <row r="53" ht="20" customHeight="1">
      <c r="A53" s="17" t="n"/>
      <c r="B53" s="24">
        <f>IF(A53="","",IFERROR(INDEX(Portionskalkulation!$B$5:$B$104,MATCH(A53,Portionskalkulation!$A$5:$A$104,0)),"FEHLT"))</f>
        <v/>
      </c>
      <c r="C53" s="17" t="n"/>
      <c r="D53" s="24">
        <f>IF(C53="","",IFERROR(INDEX(Zutaten!$B$5:$B$204,MATCH(C53,Zutaten!$A$5:$A$204,0)),"FEHLT"))</f>
        <v/>
      </c>
      <c r="E53" s="28" t="n"/>
      <c r="F53" s="14">
        <f>IF(C53="","",IFERROR(INDEX(Zutaten!$C$5:$C$204,MATCH(C53,Zutaten!$A$5:$A$204,0)),"FEHLT"))</f>
        <v/>
      </c>
      <c r="G53" s="31">
        <f>IF(C53="","",IFERROR(INDEX(Zutaten!$G$5:$G$204,MATCH(C53,Zutaten!$A$5:$A$204,0)),"FEHLT"))</f>
        <v/>
      </c>
      <c r="H53" s="31">
        <f>IF(OR(E53="",G53=""),"",IFERROR(E53*G53,""))</f>
        <v/>
      </c>
      <c r="I53" s="17" t="n"/>
    </row>
    <row r="54" ht="20" customHeight="1">
      <c r="A54" s="17" t="n"/>
      <c r="B54" s="24">
        <f>IF(A54="","",IFERROR(INDEX(Portionskalkulation!$B$5:$B$104,MATCH(A54,Portionskalkulation!$A$5:$A$104,0)),"FEHLT"))</f>
        <v/>
      </c>
      <c r="C54" s="17" t="n"/>
      <c r="D54" s="24">
        <f>IF(C54="","",IFERROR(INDEX(Zutaten!$B$5:$B$204,MATCH(C54,Zutaten!$A$5:$A$204,0)),"FEHLT"))</f>
        <v/>
      </c>
      <c r="E54" s="28" t="n"/>
      <c r="F54" s="14">
        <f>IF(C54="","",IFERROR(INDEX(Zutaten!$C$5:$C$204,MATCH(C54,Zutaten!$A$5:$A$204,0)),"FEHLT"))</f>
        <v/>
      </c>
      <c r="G54" s="31">
        <f>IF(C54="","",IFERROR(INDEX(Zutaten!$G$5:$G$204,MATCH(C54,Zutaten!$A$5:$A$204,0)),"FEHLT"))</f>
        <v/>
      </c>
      <c r="H54" s="31">
        <f>IF(OR(E54="",G54=""),"",IFERROR(E54*G54,""))</f>
        <v/>
      </c>
      <c r="I54" s="17" t="n"/>
    </row>
    <row r="55" ht="20" customHeight="1">
      <c r="A55" s="17" t="n"/>
      <c r="B55" s="24">
        <f>IF(A55="","",IFERROR(INDEX(Portionskalkulation!$B$5:$B$104,MATCH(A55,Portionskalkulation!$A$5:$A$104,0)),"FEHLT"))</f>
        <v/>
      </c>
      <c r="C55" s="17" t="n"/>
      <c r="D55" s="24">
        <f>IF(C55="","",IFERROR(INDEX(Zutaten!$B$5:$B$204,MATCH(C55,Zutaten!$A$5:$A$204,0)),"FEHLT"))</f>
        <v/>
      </c>
      <c r="E55" s="28" t="n"/>
      <c r="F55" s="14">
        <f>IF(C55="","",IFERROR(INDEX(Zutaten!$C$5:$C$204,MATCH(C55,Zutaten!$A$5:$A$204,0)),"FEHLT"))</f>
        <v/>
      </c>
      <c r="G55" s="31">
        <f>IF(C55="","",IFERROR(INDEX(Zutaten!$G$5:$G$204,MATCH(C55,Zutaten!$A$5:$A$204,0)),"FEHLT"))</f>
        <v/>
      </c>
      <c r="H55" s="31">
        <f>IF(OR(E55="",G55=""),"",IFERROR(E55*G55,""))</f>
        <v/>
      </c>
      <c r="I55" s="17" t="n"/>
    </row>
    <row r="56" ht="20" customHeight="1">
      <c r="A56" s="17" t="n"/>
      <c r="B56" s="24">
        <f>IF(A56="","",IFERROR(INDEX(Portionskalkulation!$B$5:$B$104,MATCH(A56,Portionskalkulation!$A$5:$A$104,0)),"FEHLT"))</f>
        <v/>
      </c>
      <c r="C56" s="17" t="n"/>
      <c r="D56" s="24">
        <f>IF(C56="","",IFERROR(INDEX(Zutaten!$B$5:$B$204,MATCH(C56,Zutaten!$A$5:$A$204,0)),"FEHLT"))</f>
        <v/>
      </c>
      <c r="E56" s="28" t="n"/>
      <c r="F56" s="14">
        <f>IF(C56="","",IFERROR(INDEX(Zutaten!$C$5:$C$204,MATCH(C56,Zutaten!$A$5:$A$204,0)),"FEHLT"))</f>
        <v/>
      </c>
      <c r="G56" s="31">
        <f>IF(C56="","",IFERROR(INDEX(Zutaten!$G$5:$G$204,MATCH(C56,Zutaten!$A$5:$A$204,0)),"FEHLT"))</f>
        <v/>
      </c>
      <c r="H56" s="31">
        <f>IF(OR(E56="",G56=""),"",IFERROR(E56*G56,""))</f>
        <v/>
      </c>
      <c r="I56" s="17" t="n"/>
    </row>
    <row r="57" ht="20" customHeight="1">
      <c r="A57" s="17" t="n"/>
      <c r="B57" s="24">
        <f>IF(A57="","",IFERROR(INDEX(Portionskalkulation!$B$5:$B$104,MATCH(A57,Portionskalkulation!$A$5:$A$104,0)),"FEHLT"))</f>
        <v/>
      </c>
      <c r="C57" s="17" t="n"/>
      <c r="D57" s="24">
        <f>IF(C57="","",IFERROR(INDEX(Zutaten!$B$5:$B$204,MATCH(C57,Zutaten!$A$5:$A$204,0)),"FEHLT"))</f>
        <v/>
      </c>
      <c r="E57" s="28" t="n"/>
      <c r="F57" s="14">
        <f>IF(C57="","",IFERROR(INDEX(Zutaten!$C$5:$C$204,MATCH(C57,Zutaten!$A$5:$A$204,0)),"FEHLT"))</f>
        <v/>
      </c>
      <c r="G57" s="31">
        <f>IF(C57="","",IFERROR(INDEX(Zutaten!$G$5:$G$204,MATCH(C57,Zutaten!$A$5:$A$204,0)),"FEHLT"))</f>
        <v/>
      </c>
      <c r="H57" s="31">
        <f>IF(OR(E57="",G57=""),"",IFERROR(E57*G57,""))</f>
        <v/>
      </c>
      <c r="I57" s="17" t="n"/>
    </row>
    <row r="58" ht="20" customHeight="1">
      <c r="A58" s="17" t="n"/>
      <c r="B58" s="24">
        <f>IF(A58="","",IFERROR(INDEX(Portionskalkulation!$B$5:$B$104,MATCH(A58,Portionskalkulation!$A$5:$A$104,0)),"FEHLT"))</f>
        <v/>
      </c>
      <c r="C58" s="17" t="n"/>
      <c r="D58" s="24">
        <f>IF(C58="","",IFERROR(INDEX(Zutaten!$B$5:$B$204,MATCH(C58,Zutaten!$A$5:$A$204,0)),"FEHLT"))</f>
        <v/>
      </c>
      <c r="E58" s="28" t="n"/>
      <c r="F58" s="14">
        <f>IF(C58="","",IFERROR(INDEX(Zutaten!$C$5:$C$204,MATCH(C58,Zutaten!$A$5:$A$204,0)),"FEHLT"))</f>
        <v/>
      </c>
      <c r="G58" s="31">
        <f>IF(C58="","",IFERROR(INDEX(Zutaten!$G$5:$G$204,MATCH(C58,Zutaten!$A$5:$A$204,0)),"FEHLT"))</f>
        <v/>
      </c>
      <c r="H58" s="31">
        <f>IF(OR(E58="",G58=""),"",IFERROR(E58*G58,""))</f>
        <v/>
      </c>
      <c r="I58" s="17" t="n"/>
    </row>
    <row r="59" ht="20" customHeight="1">
      <c r="A59" s="17" t="n"/>
      <c r="B59" s="24">
        <f>IF(A59="","",IFERROR(INDEX(Portionskalkulation!$B$5:$B$104,MATCH(A59,Portionskalkulation!$A$5:$A$104,0)),"FEHLT"))</f>
        <v/>
      </c>
      <c r="C59" s="17" t="n"/>
      <c r="D59" s="24">
        <f>IF(C59="","",IFERROR(INDEX(Zutaten!$B$5:$B$204,MATCH(C59,Zutaten!$A$5:$A$204,0)),"FEHLT"))</f>
        <v/>
      </c>
      <c r="E59" s="28" t="n"/>
      <c r="F59" s="14">
        <f>IF(C59="","",IFERROR(INDEX(Zutaten!$C$5:$C$204,MATCH(C59,Zutaten!$A$5:$A$204,0)),"FEHLT"))</f>
        <v/>
      </c>
      <c r="G59" s="31">
        <f>IF(C59="","",IFERROR(INDEX(Zutaten!$G$5:$G$204,MATCH(C59,Zutaten!$A$5:$A$204,0)),"FEHLT"))</f>
        <v/>
      </c>
      <c r="H59" s="31">
        <f>IF(OR(E59="",G59=""),"",IFERROR(E59*G59,""))</f>
        <v/>
      </c>
      <c r="I59" s="17" t="n"/>
    </row>
    <row r="60" ht="20" customHeight="1">
      <c r="A60" s="17" t="n"/>
      <c r="B60" s="24">
        <f>IF(A60="","",IFERROR(INDEX(Portionskalkulation!$B$5:$B$104,MATCH(A60,Portionskalkulation!$A$5:$A$104,0)),"FEHLT"))</f>
        <v/>
      </c>
      <c r="C60" s="17" t="n"/>
      <c r="D60" s="24">
        <f>IF(C60="","",IFERROR(INDEX(Zutaten!$B$5:$B$204,MATCH(C60,Zutaten!$A$5:$A$204,0)),"FEHLT"))</f>
        <v/>
      </c>
      <c r="E60" s="28" t="n"/>
      <c r="F60" s="14">
        <f>IF(C60="","",IFERROR(INDEX(Zutaten!$C$5:$C$204,MATCH(C60,Zutaten!$A$5:$A$204,0)),"FEHLT"))</f>
        <v/>
      </c>
      <c r="G60" s="31">
        <f>IF(C60="","",IFERROR(INDEX(Zutaten!$G$5:$G$204,MATCH(C60,Zutaten!$A$5:$A$204,0)),"FEHLT"))</f>
        <v/>
      </c>
      <c r="H60" s="31">
        <f>IF(OR(E60="",G60=""),"",IFERROR(E60*G60,""))</f>
        <v/>
      </c>
      <c r="I60" s="17" t="n"/>
    </row>
    <row r="61" ht="20" customHeight="1">
      <c r="A61" s="17" t="n"/>
      <c r="B61" s="24">
        <f>IF(A61="","",IFERROR(INDEX(Portionskalkulation!$B$5:$B$104,MATCH(A61,Portionskalkulation!$A$5:$A$104,0)),"FEHLT"))</f>
        <v/>
      </c>
      <c r="C61" s="17" t="n"/>
      <c r="D61" s="24">
        <f>IF(C61="","",IFERROR(INDEX(Zutaten!$B$5:$B$204,MATCH(C61,Zutaten!$A$5:$A$204,0)),"FEHLT"))</f>
        <v/>
      </c>
      <c r="E61" s="28" t="n"/>
      <c r="F61" s="14">
        <f>IF(C61="","",IFERROR(INDEX(Zutaten!$C$5:$C$204,MATCH(C61,Zutaten!$A$5:$A$204,0)),"FEHLT"))</f>
        <v/>
      </c>
      <c r="G61" s="31">
        <f>IF(C61="","",IFERROR(INDEX(Zutaten!$G$5:$G$204,MATCH(C61,Zutaten!$A$5:$A$204,0)),"FEHLT"))</f>
        <v/>
      </c>
      <c r="H61" s="31">
        <f>IF(OR(E61="",G61=""),"",IFERROR(E61*G61,""))</f>
        <v/>
      </c>
      <c r="I61" s="17" t="n"/>
    </row>
    <row r="62" ht="20" customHeight="1">
      <c r="A62" s="17" t="n"/>
      <c r="B62" s="24">
        <f>IF(A62="","",IFERROR(INDEX(Portionskalkulation!$B$5:$B$104,MATCH(A62,Portionskalkulation!$A$5:$A$104,0)),"FEHLT"))</f>
        <v/>
      </c>
      <c r="C62" s="17" t="n"/>
      <c r="D62" s="24">
        <f>IF(C62="","",IFERROR(INDEX(Zutaten!$B$5:$B$204,MATCH(C62,Zutaten!$A$5:$A$204,0)),"FEHLT"))</f>
        <v/>
      </c>
      <c r="E62" s="28" t="n"/>
      <c r="F62" s="14">
        <f>IF(C62="","",IFERROR(INDEX(Zutaten!$C$5:$C$204,MATCH(C62,Zutaten!$A$5:$A$204,0)),"FEHLT"))</f>
        <v/>
      </c>
      <c r="G62" s="31">
        <f>IF(C62="","",IFERROR(INDEX(Zutaten!$G$5:$G$204,MATCH(C62,Zutaten!$A$5:$A$204,0)),"FEHLT"))</f>
        <v/>
      </c>
      <c r="H62" s="31">
        <f>IF(OR(E62="",G62=""),"",IFERROR(E62*G62,""))</f>
        <v/>
      </c>
      <c r="I62" s="17" t="n"/>
    </row>
    <row r="63" ht="20" customHeight="1">
      <c r="A63" s="17" t="n"/>
      <c r="B63" s="24">
        <f>IF(A63="","",IFERROR(INDEX(Portionskalkulation!$B$5:$B$104,MATCH(A63,Portionskalkulation!$A$5:$A$104,0)),"FEHLT"))</f>
        <v/>
      </c>
      <c r="C63" s="17" t="n"/>
      <c r="D63" s="24">
        <f>IF(C63="","",IFERROR(INDEX(Zutaten!$B$5:$B$204,MATCH(C63,Zutaten!$A$5:$A$204,0)),"FEHLT"))</f>
        <v/>
      </c>
      <c r="E63" s="28" t="n"/>
      <c r="F63" s="14">
        <f>IF(C63="","",IFERROR(INDEX(Zutaten!$C$5:$C$204,MATCH(C63,Zutaten!$A$5:$A$204,0)),"FEHLT"))</f>
        <v/>
      </c>
      <c r="G63" s="31">
        <f>IF(C63="","",IFERROR(INDEX(Zutaten!$G$5:$G$204,MATCH(C63,Zutaten!$A$5:$A$204,0)),"FEHLT"))</f>
        <v/>
      </c>
      <c r="H63" s="31">
        <f>IF(OR(E63="",G63=""),"",IFERROR(E63*G63,""))</f>
        <v/>
      </c>
      <c r="I63" s="17" t="n"/>
    </row>
    <row r="64" ht="20" customHeight="1">
      <c r="A64" s="17" t="n"/>
      <c r="B64" s="24">
        <f>IF(A64="","",IFERROR(INDEX(Portionskalkulation!$B$5:$B$104,MATCH(A64,Portionskalkulation!$A$5:$A$104,0)),"FEHLT"))</f>
        <v/>
      </c>
      <c r="C64" s="17" t="n"/>
      <c r="D64" s="24">
        <f>IF(C64="","",IFERROR(INDEX(Zutaten!$B$5:$B$204,MATCH(C64,Zutaten!$A$5:$A$204,0)),"FEHLT"))</f>
        <v/>
      </c>
      <c r="E64" s="28" t="n"/>
      <c r="F64" s="14">
        <f>IF(C64="","",IFERROR(INDEX(Zutaten!$C$5:$C$204,MATCH(C64,Zutaten!$A$5:$A$204,0)),"FEHLT"))</f>
        <v/>
      </c>
      <c r="G64" s="31">
        <f>IF(C64="","",IFERROR(INDEX(Zutaten!$G$5:$G$204,MATCH(C64,Zutaten!$A$5:$A$204,0)),"FEHLT"))</f>
        <v/>
      </c>
      <c r="H64" s="31">
        <f>IF(OR(E64="",G64=""),"",IFERROR(E64*G64,""))</f>
        <v/>
      </c>
      <c r="I64" s="17" t="n"/>
    </row>
    <row r="65" ht="20" customHeight="1">
      <c r="A65" s="17" t="n"/>
      <c r="B65" s="24">
        <f>IF(A65="","",IFERROR(INDEX(Portionskalkulation!$B$5:$B$104,MATCH(A65,Portionskalkulation!$A$5:$A$104,0)),"FEHLT"))</f>
        <v/>
      </c>
      <c r="C65" s="17" t="n"/>
      <c r="D65" s="24">
        <f>IF(C65="","",IFERROR(INDEX(Zutaten!$B$5:$B$204,MATCH(C65,Zutaten!$A$5:$A$204,0)),"FEHLT"))</f>
        <v/>
      </c>
      <c r="E65" s="28" t="n"/>
      <c r="F65" s="14">
        <f>IF(C65="","",IFERROR(INDEX(Zutaten!$C$5:$C$204,MATCH(C65,Zutaten!$A$5:$A$204,0)),"FEHLT"))</f>
        <v/>
      </c>
      <c r="G65" s="31">
        <f>IF(C65="","",IFERROR(INDEX(Zutaten!$G$5:$G$204,MATCH(C65,Zutaten!$A$5:$A$204,0)),"FEHLT"))</f>
        <v/>
      </c>
      <c r="H65" s="31">
        <f>IF(OR(E65="",G65=""),"",IFERROR(E65*G65,""))</f>
        <v/>
      </c>
      <c r="I65" s="17" t="n"/>
    </row>
    <row r="66" ht="20" customHeight="1">
      <c r="A66" s="17" t="n"/>
      <c r="B66" s="24">
        <f>IF(A66="","",IFERROR(INDEX(Portionskalkulation!$B$5:$B$104,MATCH(A66,Portionskalkulation!$A$5:$A$104,0)),"FEHLT"))</f>
        <v/>
      </c>
      <c r="C66" s="17" t="n"/>
      <c r="D66" s="24">
        <f>IF(C66="","",IFERROR(INDEX(Zutaten!$B$5:$B$204,MATCH(C66,Zutaten!$A$5:$A$204,0)),"FEHLT"))</f>
        <v/>
      </c>
      <c r="E66" s="28" t="n"/>
      <c r="F66" s="14">
        <f>IF(C66="","",IFERROR(INDEX(Zutaten!$C$5:$C$204,MATCH(C66,Zutaten!$A$5:$A$204,0)),"FEHLT"))</f>
        <v/>
      </c>
      <c r="G66" s="31">
        <f>IF(C66="","",IFERROR(INDEX(Zutaten!$G$5:$G$204,MATCH(C66,Zutaten!$A$5:$A$204,0)),"FEHLT"))</f>
        <v/>
      </c>
      <c r="H66" s="31">
        <f>IF(OR(E66="",G66=""),"",IFERROR(E66*G66,""))</f>
        <v/>
      </c>
      <c r="I66" s="17" t="n"/>
    </row>
    <row r="67" ht="20" customHeight="1">
      <c r="A67" s="17" t="n"/>
      <c r="B67" s="24">
        <f>IF(A67="","",IFERROR(INDEX(Portionskalkulation!$B$5:$B$104,MATCH(A67,Portionskalkulation!$A$5:$A$104,0)),"FEHLT"))</f>
        <v/>
      </c>
      <c r="C67" s="17" t="n"/>
      <c r="D67" s="24">
        <f>IF(C67="","",IFERROR(INDEX(Zutaten!$B$5:$B$204,MATCH(C67,Zutaten!$A$5:$A$204,0)),"FEHLT"))</f>
        <v/>
      </c>
      <c r="E67" s="28" t="n"/>
      <c r="F67" s="14">
        <f>IF(C67="","",IFERROR(INDEX(Zutaten!$C$5:$C$204,MATCH(C67,Zutaten!$A$5:$A$204,0)),"FEHLT"))</f>
        <v/>
      </c>
      <c r="G67" s="31">
        <f>IF(C67="","",IFERROR(INDEX(Zutaten!$G$5:$G$204,MATCH(C67,Zutaten!$A$5:$A$204,0)),"FEHLT"))</f>
        <v/>
      </c>
      <c r="H67" s="31">
        <f>IF(OR(E67="",G67=""),"",IFERROR(E67*G67,""))</f>
        <v/>
      </c>
      <c r="I67" s="17" t="n"/>
    </row>
    <row r="68" ht="20" customHeight="1">
      <c r="A68" s="17" t="n"/>
      <c r="B68" s="24">
        <f>IF(A68="","",IFERROR(INDEX(Portionskalkulation!$B$5:$B$104,MATCH(A68,Portionskalkulation!$A$5:$A$104,0)),"FEHLT"))</f>
        <v/>
      </c>
      <c r="C68" s="17" t="n"/>
      <c r="D68" s="24">
        <f>IF(C68="","",IFERROR(INDEX(Zutaten!$B$5:$B$204,MATCH(C68,Zutaten!$A$5:$A$204,0)),"FEHLT"))</f>
        <v/>
      </c>
      <c r="E68" s="28" t="n"/>
      <c r="F68" s="14">
        <f>IF(C68="","",IFERROR(INDEX(Zutaten!$C$5:$C$204,MATCH(C68,Zutaten!$A$5:$A$204,0)),"FEHLT"))</f>
        <v/>
      </c>
      <c r="G68" s="31">
        <f>IF(C68="","",IFERROR(INDEX(Zutaten!$G$5:$G$204,MATCH(C68,Zutaten!$A$5:$A$204,0)),"FEHLT"))</f>
        <v/>
      </c>
      <c r="H68" s="31">
        <f>IF(OR(E68="",G68=""),"",IFERROR(E68*G68,""))</f>
        <v/>
      </c>
      <c r="I68" s="17" t="n"/>
    </row>
    <row r="69" ht="20" customHeight="1">
      <c r="A69" s="17" t="n"/>
      <c r="B69" s="24">
        <f>IF(A69="","",IFERROR(INDEX(Portionskalkulation!$B$5:$B$104,MATCH(A69,Portionskalkulation!$A$5:$A$104,0)),"FEHLT"))</f>
        <v/>
      </c>
      <c r="C69" s="17" t="n"/>
      <c r="D69" s="24">
        <f>IF(C69="","",IFERROR(INDEX(Zutaten!$B$5:$B$204,MATCH(C69,Zutaten!$A$5:$A$204,0)),"FEHLT"))</f>
        <v/>
      </c>
      <c r="E69" s="28" t="n"/>
      <c r="F69" s="14">
        <f>IF(C69="","",IFERROR(INDEX(Zutaten!$C$5:$C$204,MATCH(C69,Zutaten!$A$5:$A$204,0)),"FEHLT"))</f>
        <v/>
      </c>
      <c r="G69" s="31">
        <f>IF(C69="","",IFERROR(INDEX(Zutaten!$G$5:$G$204,MATCH(C69,Zutaten!$A$5:$A$204,0)),"FEHLT"))</f>
        <v/>
      </c>
      <c r="H69" s="31">
        <f>IF(OR(E69="",G69=""),"",IFERROR(E69*G69,""))</f>
        <v/>
      </c>
      <c r="I69" s="17" t="n"/>
    </row>
    <row r="70" ht="20" customHeight="1">
      <c r="A70" s="17" t="n"/>
      <c r="B70" s="24">
        <f>IF(A70="","",IFERROR(INDEX(Portionskalkulation!$B$5:$B$104,MATCH(A70,Portionskalkulation!$A$5:$A$104,0)),"FEHLT"))</f>
        <v/>
      </c>
      <c r="C70" s="17" t="n"/>
      <c r="D70" s="24">
        <f>IF(C70="","",IFERROR(INDEX(Zutaten!$B$5:$B$204,MATCH(C70,Zutaten!$A$5:$A$204,0)),"FEHLT"))</f>
        <v/>
      </c>
      <c r="E70" s="28" t="n"/>
      <c r="F70" s="14">
        <f>IF(C70="","",IFERROR(INDEX(Zutaten!$C$5:$C$204,MATCH(C70,Zutaten!$A$5:$A$204,0)),"FEHLT"))</f>
        <v/>
      </c>
      <c r="G70" s="31">
        <f>IF(C70="","",IFERROR(INDEX(Zutaten!$G$5:$G$204,MATCH(C70,Zutaten!$A$5:$A$204,0)),"FEHLT"))</f>
        <v/>
      </c>
      <c r="H70" s="31">
        <f>IF(OR(E70="",G70=""),"",IFERROR(E70*G70,""))</f>
        <v/>
      </c>
      <c r="I70" s="17" t="n"/>
    </row>
    <row r="71" ht="20" customHeight="1">
      <c r="A71" s="17" t="n"/>
      <c r="B71" s="24">
        <f>IF(A71="","",IFERROR(INDEX(Portionskalkulation!$B$5:$B$104,MATCH(A71,Portionskalkulation!$A$5:$A$104,0)),"FEHLT"))</f>
        <v/>
      </c>
      <c r="C71" s="17" t="n"/>
      <c r="D71" s="24">
        <f>IF(C71="","",IFERROR(INDEX(Zutaten!$B$5:$B$204,MATCH(C71,Zutaten!$A$5:$A$204,0)),"FEHLT"))</f>
        <v/>
      </c>
      <c r="E71" s="28" t="n"/>
      <c r="F71" s="14">
        <f>IF(C71="","",IFERROR(INDEX(Zutaten!$C$5:$C$204,MATCH(C71,Zutaten!$A$5:$A$204,0)),"FEHLT"))</f>
        <v/>
      </c>
      <c r="G71" s="31">
        <f>IF(C71="","",IFERROR(INDEX(Zutaten!$G$5:$G$204,MATCH(C71,Zutaten!$A$5:$A$204,0)),"FEHLT"))</f>
        <v/>
      </c>
      <c r="H71" s="31">
        <f>IF(OR(E71="",G71=""),"",IFERROR(E71*G71,""))</f>
        <v/>
      </c>
      <c r="I71" s="17" t="n"/>
    </row>
    <row r="72" ht="20" customHeight="1">
      <c r="A72" s="17" t="n"/>
      <c r="B72" s="24">
        <f>IF(A72="","",IFERROR(INDEX(Portionskalkulation!$B$5:$B$104,MATCH(A72,Portionskalkulation!$A$5:$A$104,0)),"FEHLT"))</f>
        <v/>
      </c>
      <c r="C72" s="17" t="n"/>
      <c r="D72" s="24">
        <f>IF(C72="","",IFERROR(INDEX(Zutaten!$B$5:$B$204,MATCH(C72,Zutaten!$A$5:$A$204,0)),"FEHLT"))</f>
        <v/>
      </c>
      <c r="E72" s="28" t="n"/>
      <c r="F72" s="14">
        <f>IF(C72="","",IFERROR(INDEX(Zutaten!$C$5:$C$204,MATCH(C72,Zutaten!$A$5:$A$204,0)),"FEHLT"))</f>
        <v/>
      </c>
      <c r="G72" s="31">
        <f>IF(C72="","",IFERROR(INDEX(Zutaten!$G$5:$G$204,MATCH(C72,Zutaten!$A$5:$A$204,0)),"FEHLT"))</f>
        <v/>
      </c>
      <c r="H72" s="31">
        <f>IF(OR(E72="",G72=""),"",IFERROR(E72*G72,""))</f>
        <v/>
      </c>
      <c r="I72" s="17" t="n"/>
    </row>
    <row r="73" ht="20" customHeight="1">
      <c r="A73" s="17" t="n"/>
      <c r="B73" s="24">
        <f>IF(A73="","",IFERROR(INDEX(Portionskalkulation!$B$5:$B$104,MATCH(A73,Portionskalkulation!$A$5:$A$104,0)),"FEHLT"))</f>
        <v/>
      </c>
      <c r="C73" s="17" t="n"/>
      <c r="D73" s="24">
        <f>IF(C73="","",IFERROR(INDEX(Zutaten!$B$5:$B$204,MATCH(C73,Zutaten!$A$5:$A$204,0)),"FEHLT"))</f>
        <v/>
      </c>
      <c r="E73" s="28" t="n"/>
      <c r="F73" s="14">
        <f>IF(C73="","",IFERROR(INDEX(Zutaten!$C$5:$C$204,MATCH(C73,Zutaten!$A$5:$A$204,0)),"FEHLT"))</f>
        <v/>
      </c>
      <c r="G73" s="31">
        <f>IF(C73="","",IFERROR(INDEX(Zutaten!$G$5:$G$204,MATCH(C73,Zutaten!$A$5:$A$204,0)),"FEHLT"))</f>
        <v/>
      </c>
      <c r="H73" s="31">
        <f>IF(OR(E73="",G73=""),"",IFERROR(E73*G73,""))</f>
        <v/>
      </c>
      <c r="I73" s="17" t="n"/>
    </row>
    <row r="74" ht="20" customHeight="1">
      <c r="A74" s="17" t="n"/>
      <c r="B74" s="24">
        <f>IF(A74="","",IFERROR(INDEX(Portionskalkulation!$B$5:$B$104,MATCH(A74,Portionskalkulation!$A$5:$A$104,0)),"FEHLT"))</f>
        <v/>
      </c>
      <c r="C74" s="17" t="n"/>
      <c r="D74" s="24">
        <f>IF(C74="","",IFERROR(INDEX(Zutaten!$B$5:$B$204,MATCH(C74,Zutaten!$A$5:$A$204,0)),"FEHLT"))</f>
        <v/>
      </c>
      <c r="E74" s="28" t="n"/>
      <c r="F74" s="14">
        <f>IF(C74="","",IFERROR(INDEX(Zutaten!$C$5:$C$204,MATCH(C74,Zutaten!$A$5:$A$204,0)),"FEHLT"))</f>
        <v/>
      </c>
      <c r="G74" s="31">
        <f>IF(C74="","",IFERROR(INDEX(Zutaten!$G$5:$G$204,MATCH(C74,Zutaten!$A$5:$A$204,0)),"FEHLT"))</f>
        <v/>
      </c>
      <c r="H74" s="31">
        <f>IF(OR(E74="",G74=""),"",IFERROR(E74*G74,""))</f>
        <v/>
      </c>
      <c r="I74" s="17" t="n"/>
    </row>
    <row r="75" ht="20" customHeight="1">
      <c r="A75" s="17" t="n"/>
      <c r="B75" s="24">
        <f>IF(A75="","",IFERROR(INDEX(Portionskalkulation!$B$5:$B$104,MATCH(A75,Portionskalkulation!$A$5:$A$104,0)),"FEHLT"))</f>
        <v/>
      </c>
      <c r="C75" s="17" t="n"/>
      <c r="D75" s="24">
        <f>IF(C75="","",IFERROR(INDEX(Zutaten!$B$5:$B$204,MATCH(C75,Zutaten!$A$5:$A$204,0)),"FEHLT"))</f>
        <v/>
      </c>
      <c r="E75" s="28" t="n"/>
      <c r="F75" s="14">
        <f>IF(C75="","",IFERROR(INDEX(Zutaten!$C$5:$C$204,MATCH(C75,Zutaten!$A$5:$A$204,0)),"FEHLT"))</f>
        <v/>
      </c>
      <c r="G75" s="31">
        <f>IF(C75="","",IFERROR(INDEX(Zutaten!$G$5:$G$204,MATCH(C75,Zutaten!$A$5:$A$204,0)),"FEHLT"))</f>
        <v/>
      </c>
      <c r="H75" s="31">
        <f>IF(OR(E75="",G75=""),"",IFERROR(E75*G75,""))</f>
        <v/>
      </c>
      <c r="I75" s="17" t="n"/>
    </row>
    <row r="76" ht="20" customHeight="1">
      <c r="A76" s="17" t="n"/>
      <c r="B76" s="24">
        <f>IF(A76="","",IFERROR(INDEX(Portionskalkulation!$B$5:$B$104,MATCH(A76,Portionskalkulation!$A$5:$A$104,0)),"FEHLT"))</f>
        <v/>
      </c>
      <c r="C76" s="17" t="n"/>
      <c r="D76" s="24">
        <f>IF(C76="","",IFERROR(INDEX(Zutaten!$B$5:$B$204,MATCH(C76,Zutaten!$A$5:$A$204,0)),"FEHLT"))</f>
        <v/>
      </c>
      <c r="E76" s="28" t="n"/>
      <c r="F76" s="14">
        <f>IF(C76="","",IFERROR(INDEX(Zutaten!$C$5:$C$204,MATCH(C76,Zutaten!$A$5:$A$204,0)),"FEHLT"))</f>
        <v/>
      </c>
      <c r="G76" s="31">
        <f>IF(C76="","",IFERROR(INDEX(Zutaten!$G$5:$G$204,MATCH(C76,Zutaten!$A$5:$A$204,0)),"FEHLT"))</f>
        <v/>
      </c>
      <c r="H76" s="31">
        <f>IF(OR(E76="",G76=""),"",IFERROR(E76*G76,""))</f>
        <v/>
      </c>
      <c r="I76" s="17" t="n"/>
    </row>
    <row r="77" ht="20" customHeight="1">
      <c r="A77" s="17" t="n"/>
      <c r="B77" s="24">
        <f>IF(A77="","",IFERROR(INDEX(Portionskalkulation!$B$5:$B$104,MATCH(A77,Portionskalkulation!$A$5:$A$104,0)),"FEHLT"))</f>
        <v/>
      </c>
      <c r="C77" s="17" t="n"/>
      <c r="D77" s="24">
        <f>IF(C77="","",IFERROR(INDEX(Zutaten!$B$5:$B$204,MATCH(C77,Zutaten!$A$5:$A$204,0)),"FEHLT"))</f>
        <v/>
      </c>
      <c r="E77" s="28" t="n"/>
      <c r="F77" s="14">
        <f>IF(C77="","",IFERROR(INDEX(Zutaten!$C$5:$C$204,MATCH(C77,Zutaten!$A$5:$A$204,0)),"FEHLT"))</f>
        <v/>
      </c>
      <c r="G77" s="31">
        <f>IF(C77="","",IFERROR(INDEX(Zutaten!$G$5:$G$204,MATCH(C77,Zutaten!$A$5:$A$204,0)),"FEHLT"))</f>
        <v/>
      </c>
      <c r="H77" s="31">
        <f>IF(OR(E77="",G77=""),"",IFERROR(E77*G77,""))</f>
        <v/>
      </c>
      <c r="I77" s="17" t="n"/>
    </row>
    <row r="78" ht="20" customHeight="1">
      <c r="A78" s="17" t="n"/>
      <c r="B78" s="24">
        <f>IF(A78="","",IFERROR(INDEX(Portionskalkulation!$B$5:$B$104,MATCH(A78,Portionskalkulation!$A$5:$A$104,0)),"FEHLT"))</f>
        <v/>
      </c>
      <c r="C78" s="17" t="n"/>
      <c r="D78" s="24">
        <f>IF(C78="","",IFERROR(INDEX(Zutaten!$B$5:$B$204,MATCH(C78,Zutaten!$A$5:$A$204,0)),"FEHLT"))</f>
        <v/>
      </c>
      <c r="E78" s="28" t="n"/>
      <c r="F78" s="14">
        <f>IF(C78="","",IFERROR(INDEX(Zutaten!$C$5:$C$204,MATCH(C78,Zutaten!$A$5:$A$204,0)),"FEHLT"))</f>
        <v/>
      </c>
      <c r="G78" s="31">
        <f>IF(C78="","",IFERROR(INDEX(Zutaten!$G$5:$G$204,MATCH(C78,Zutaten!$A$5:$A$204,0)),"FEHLT"))</f>
        <v/>
      </c>
      <c r="H78" s="31">
        <f>IF(OR(E78="",G78=""),"",IFERROR(E78*G78,""))</f>
        <v/>
      </c>
      <c r="I78" s="17" t="n"/>
    </row>
    <row r="79" ht="20" customHeight="1">
      <c r="A79" s="17" t="n"/>
      <c r="B79" s="24">
        <f>IF(A79="","",IFERROR(INDEX(Portionskalkulation!$B$5:$B$104,MATCH(A79,Portionskalkulation!$A$5:$A$104,0)),"FEHLT"))</f>
        <v/>
      </c>
      <c r="C79" s="17" t="n"/>
      <c r="D79" s="24">
        <f>IF(C79="","",IFERROR(INDEX(Zutaten!$B$5:$B$204,MATCH(C79,Zutaten!$A$5:$A$204,0)),"FEHLT"))</f>
        <v/>
      </c>
      <c r="E79" s="28" t="n"/>
      <c r="F79" s="14">
        <f>IF(C79="","",IFERROR(INDEX(Zutaten!$C$5:$C$204,MATCH(C79,Zutaten!$A$5:$A$204,0)),"FEHLT"))</f>
        <v/>
      </c>
      <c r="G79" s="31">
        <f>IF(C79="","",IFERROR(INDEX(Zutaten!$G$5:$G$204,MATCH(C79,Zutaten!$A$5:$A$204,0)),"FEHLT"))</f>
        <v/>
      </c>
      <c r="H79" s="31">
        <f>IF(OR(E79="",G79=""),"",IFERROR(E79*G79,""))</f>
        <v/>
      </c>
      <c r="I79" s="17" t="n"/>
    </row>
    <row r="80" ht="20" customHeight="1">
      <c r="A80" s="17" t="n"/>
      <c r="B80" s="24">
        <f>IF(A80="","",IFERROR(INDEX(Portionskalkulation!$B$5:$B$104,MATCH(A80,Portionskalkulation!$A$5:$A$104,0)),"FEHLT"))</f>
        <v/>
      </c>
      <c r="C80" s="17" t="n"/>
      <c r="D80" s="24">
        <f>IF(C80="","",IFERROR(INDEX(Zutaten!$B$5:$B$204,MATCH(C80,Zutaten!$A$5:$A$204,0)),"FEHLT"))</f>
        <v/>
      </c>
      <c r="E80" s="28" t="n"/>
      <c r="F80" s="14">
        <f>IF(C80="","",IFERROR(INDEX(Zutaten!$C$5:$C$204,MATCH(C80,Zutaten!$A$5:$A$204,0)),"FEHLT"))</f>
        <v/>
      </c>
      <c r="G80" s="31">
        <f>IF(C80="","",IFERROR(INDEX(Zutaten!$G$5:$G$204,MATCH(C80,Zutaten!$A$5:$A$204,0)),"FEHLT"))</f>
        <v/>
      </c>
      <c r="H80" s="31">
        <f>IF(OR(E80="",G80=""),"",IFERROR(E80*G80,""))</f>
        <v/>
      </c>
      <c r="I80" s="17" t="n"/>
    </row>
    <row r="81" ht="20" customHeight="1">
      <c r="A81" s="17" t="n"/>
      <c r="B81" s="24">
        <f>IF(A81="","",IFERROR(INDEX(Portionskalkulation!$B$5:$B$104,MATCH(A81,Portionskalkulation!$A$5:$A$104,0)),"FEHLT"))</f>
        <v/>
      </c>
      <c r="C81" s="17" t="n"/>
      <c r="D81" s="24">
        <f>IF(C81="","",IFERROR(INDEX(Zutaten!$B$5:$B$204,MATCH(C81,Zutaten!$A$5:$A$204,0)),"FEHLT"))</f>
        <v/>
      </c>
      <c r="E81" s="28" t="n"/>
      <c r="F81" s="14">
        <f>IF(C81="","",IFERROR(INDEX(Zutaten!$C$5:$C$204,MATCH(C81,Zutaten!$A$5:$A$204,0)),"FEHLT"))</f>
        <v/>
      </c>
      <c r="G81" s="31">
        <f>IF(C81="","",IFERROR(INDEX(Zutaten!$G$5:$G$204,MATCH(C81,Zutaten!$A$5:$A$204,0)),"FEHLT"))</f>
        <v/>
      </c>
      <c r="H81" s="31">
        <f>IF(OR(E81="",G81=""),"",IFERROR(E81*G81,""))</f>
        <v/>
      </c>
      <c r="I81" s="17" t="n"/>
    </row>
    <row r="82" ht="20" customHeight="1">
      <c r="A82" s="17" t="n"/>
      <c r="B82" s="24">
        <f>IF(A82="","",IFERROR(INDEX(Portionskalkulation!$B$5:$B$104,MATCH(A82,Portionskalkulation!$A$5:$A$104,0)),"FEHLT"))</f>
        <v/>
      </c>
      <c r="C82" s="17" t="n"/>
      <c r="D82" s="24">
        <f>IF(C82="","",IFERROR(INDEX(Zutaten!$B$5:$B$204,MATCH(C82,Zutaten!$A$5:$A$204,0)),"FEHLT"))</f>
        <v/>
      </c>
      <c r="E82" s="28" t="n"/>
      <c r="F82" s="14">
        <f>IF(C82="","",IFERROR(INDEX(Zutaten!$C$5:$C$204,MATCH(C82,Zutaten!$A$5:$A$204,0)),"FEHLT"))</f>
        <v/>
      </c>
      <c r="G82" s="31">
        <f>IF(C82="","",IFERROR(INDEX(Zutaten!$G$5:$G$204,MATCH(C82,Zutaten!$A$5:$A$204,0)),"FEHLT"))</f>
        <v/>
      </c>
      <c r="H82" s="31">
        <f>IF(OR(E82="",G82=""),"",IFERROR(E82*G82,""))</f>
        <v/>
      </c>
      <c r="I82" s="17" t="n"/>
    </row>
    <row r="83" ht="20" customHeight="1">
      <c r="A83" s="17" t="n"/>
      <c r="B83" s="24">
        <f>IF(A83="","",IFERROR(INDEX(Portionskalkulation!$B$5:$B$104,MATCH(A83,Portionskalkulation!$A$5:$A$104,0)),"FEHLT"))</f>
        <v/>
      </c>
      <c r="C83" s="17" t="n"/>
      <c r="D83" s="24">
        <f>IF(C83="","",IFERROR(INDEX(Zutaten!$B$5:$B$204,MATCH(C83,Zutaten!$A$5:$A$204,0)),"FEHLT"))</f>
        <v/>
      </c>
      <c r="E83" s="28" t="n"/>
      <c r="F83" s="14">
        <f>IF(C83="","",IFERROR(INDEX(Zutaten!$C$5:$C$204,MATCH(C83,Zutaten!$A$5:$A$204,0)),"FEHLT"))</f>
        <v/>
      </c>
      <c r="G83" s="31">
        <f>IF(C83="","",IFERROR(INDEX(Zutaten!$G$5:$G$204,MATCH(C83,Zutaten!$A$5:$A$204,0)),"FEHLT"))</f>
        <v/>
      </c>
      <c r="H83" s="31">
        <f>IF(OR(E83="",G83=""),"",IFERROR(E83*G83,""))</f>
        <v/>
      </c>
      <c r="I83" s="17" t="n"/>
    </row>
    <row r="84" ht="20" customHeight="1">
      <c r="A84" s="17" t="n"/>
      <c r="B84" s="24">
        <f>IF(A84="","",IFERROR(INDEX(Portionskalkulation!$B$5:$B$104,MATCH(A84,Portionskalkulation!$A$5:$A$104,0)),"FEHLT"))</f>
        <v/>
      </c>
      <c r="C84" s="17" t="n"/>
      <c r="D84" s="24">
        <f>IF(C84="","",IFERROR(INDEX(Zutaten!$B$5:$B$204,MATCH(C84,Zutaten!$A$5:$A$204,0)),"FEHLT"))</f>
        <v/>
      </c>
      <c r="E84" s="28" t="n"/>
      <c r="F84" s="14">
        <f>IF(C84="","",IFERROR(INDEX(Zutaten!$C$5:$C$204,MATCH(C84,Zutaten!$A$5:$A$204,0)),"FEHLT"))</f>
        <v/>
      </c>
      <c r="G84" s="31">
        <f>IF(C84="","",IFERROR(INDEX(Zutaten!$G$5:$G$204,MATCH(C84,Zutaten!$A$5:$A$204,0)),"FEHLT"))</f>
        <v/>
      </c>
      <c r="H84" s="31">
        <f>IF(OR(E84="",G84=""),"",IFERROR(E84*G84,""))</f>
        <v/>
      </c>
      <c r="I84" s="17" t="n"/>
    </row>
    <row r="85" ht="20" customHeight="1">
      <c r="A85" s="17" t="n"/>
      <c r="B85" s="24">
        <f>IF(A85="","",IFERROR(INDEX(Portionskalkulation!$B$5:$B$104,MATCH(A85,Portionskalkulation!$A$5:$A$104,0)),"FEHLT"))</f>
        <v/>
      </c>
      <c r="C85" s="17" t="n"/>
      <c r="D85" s="24">
        <f>IF(C85="","",IFERROR(INDEX(Zutaten!$B$5:$B$204,MATCH(C85,Zutaten!$A$5:$A$204,0)),"FEHLT"))</f>
        <v/>
      </c>
      <c r="E85" s="28" t="n"/>
      <c r="F85" s="14">
        <f>IF(C85="","",IFERROR(INDEX(Zutaten!$C$5:$C$204,MATCH(C85,Zutaten!$A$5:$A$204,0)),"FEHLT"))</f>
        <v/>
      </c>
      <c r="G85" s="31">
        <f>IF(C85="","",IFERROR(INDEX(Zutaten!$G$5:$G$204,MATCH(C85,Zutaten!$A$5:$A$204,0)),"FEHLT"))</f>
        <v/>
      </c>
      <c r="H85" s="31">
        <f>IF(OR(E85="",G85=""),"",IFERROR(E85*G85,""))</f>
        <v/>
      </c>
      <c r="I85" s="17" t="n"/>
    </row>
    <row r="86" ht="20" customHeight="1">
      <c r="A86" s="17" t="n"/>
      <c r="B86" s="24">
        <f>IF(A86="","",IFERROR(INDEX(Portionskalkulation!$B$5:$B$104,MATCH(A86,Portionskalkulation!$A$5:$A$104,0)),"FEHLT"))</f>
        <v/>
      </c>
      <c r="C86" s="17" t="n"/>
      <c r="D86" s="24">
        <f>IF(C86="","",IFERROR(INDEX(Zutaten!$B$5:$B$204,MATCH(C86,Zutaten!$A$5:$A$204,0)),"FEHLT"))</f>
        <v/>
      </c>
      <c r="E86" s="28" t="n"/>
      <c r="F86" s="14">
        <f>IF(C86="","",IFERROR(INDEX(Zutaten!$C$5:$C$204,MATCH(C86,Zutaten!$A$5:$A$204,0)),"FEHLT"))</f>
        <v/>
      </c>
      <c r="G86" s="31">
        <f>IF(C86="","",IFERROR(INDEX(Zutaten!$G$5:$G$204,MATCH(C86,Zutaten!$A$5:$A$204,0)),"FEHLT"))</f>
        <v/>
      </c>
      <c r="H86" s="31">
        <f>IF(OR(E86="",G86=""),"",IFERROR(E86*G86,""))</f>
        <v/>
      </c>
      <c r="I86" s="17" t="n"/>
    </row>
    <row r="87" ht="20" customHeight="1">
      <c r="A87" s="17" t="n"/>
      <c r="B87" s="24">
        <f>IF(A87="","",IFERROR(INDEX(Portionskalkulation!$B$5:$B$104,MATCH(A87,Portionskalkulation!$A$5:$A$104,0)),"FEHLT"))</f>
        <v/>
      </c>
      <c r="C87" s="17" t="n"/>
      <c r="D87" s="24">
        <f>IF(C87="","",IFERROR(INDEX(Zutaten!$B$5:$B$204,MATCH(C87,Zutaten!$A$5:$A$204,0)),"FEHLT"))</f>
        <v/>
      </c>
      <c r="E87" s="28" t="n"/>
      <c r="F87" s="14">
        <f>IF(C87="","",IFERROR(INDEX(Zutaten!$C$5:$C$204,MATCH(C87,Zutaten!$A$5:$A$204,0)),"FEHLT"))</f>
        <v/>
      </c>
      <c r="G87" s="31">
        <f>IF(C87="","",IFERROR(INDEX(Zutaten!$G$5:$G$204,MATCH(C87,Zutaten!$A$5:$A$204,0)),"FEHLT"))</f>
        <v/>
      </c>
      <c r="H87" s="31">
        <f>IF(OR(E87="",G87=""),"",IFERROR(E87*G87,""))</f>
        <v/>
      </c>
      <c r="I87" s="17" t="n"/>
    </row>
    <row r="88" ht="20" customHeight="1">
      <c r="A88" s="17" t="n"/>
      <c r="B88" s="24">
        <f>IF(A88="","",IFERROR(INDEX(Portionskalkulation!$B$5:$B$104,MATCH(A88,Portionskalkulation!$A$5:$A$104,0)),"FEHLT"))</f>
        <v/>
      </c>
      <c r="C88" s="17" t="n"/>
      <c r="D88" s="24">
        <f>IF(C88="","",IFERROR(INDEX(Zutaten!$B$5:$B$204,MATCH(C88,Zutaten!$A$5:$A$204,0)),"FEHLT"))</f>
        <v/>
      </c>
      <c r="E88" s="28" t="n"/>
      <c r="F88" s="14">
        <f>IF(C88="","",IFERROR(INDEX(Zutaten!$C$5:$C$204,MATCH(C88,Zutaten!$A$5:$A$204,0)),"FEHLT"))</f>
        <v/>
      </c>
      <c r="G88" s="31">
        <f>IF(C88="","",IFERROR(INDEX(Zutaten!$G$5:$G$204,MATCH(C88,Zutaten!$A$5:$A$204,0)),"FEHLT"))</f>
        <v/>
      </c>
      <c r="H88" s="31">
        <f>IF(OR(E88="",G88=""),"",IFERROR(E88*G88,""))</f>
        <v/>
      </c>
      <c r="I88" s="17" t="n"/>
    </row>
    <row r="89" ht="20" customHeight="1">
      <c r="A89" s="17" t="n"/>
      <c r="B89" s="24">
        <f>IF(A89="","",IFERROR(INDEX(Portionskalkulation!$B$5:$B$104,MATCH(A89,Portionskalkulation!$A$5:$A$104,0)),"FEHLT"))</f>
        <v/>
      </c>
      <c r="C89" s="17" t="n"/>
      <c r="D89" s="24">
        <f>IF(C89="","",IFERROR(INDEX(Zutaten!$B$5:$B$204,MATCH(C89,Zutaten!$A$5:$A$204,0)),"FEHLT"))</f>
        <v/>
      </c>
      <c r="E89" s="28" t="n"/>
      <c r="F89" s="14">
        <f>IF(C89="","",IFERROR(INDEX(Zutaten!$C$5:$C$204,MATCH(C89,Zutaten!$A$5:$A$204,0)),"FEHLT"))</f>
        <v/>
      </c>
      <c r="G89" s="31">
        <f>IF(C89="","",IFERROR(INDEX(Zutaten!$G$5:$G$204,MATCH(C89,Zutaten!$A$5:$A$204,0)),"FEHLT"))</f>
        <v/>
      </c>
      <c r="H89" s="31">
        <f>IF(OR(E89="",G89=""),"",IFERROR(E89*G89,""))</f>
        <v/>
      </c>
      <c r="I89" s="17" t="n"/>
    </row>
    <row r="90" ht="20" customHeight="1">
      <c r="A90" s="17" t="n"/>
      <c r="B90" s="24">
        <f>IF(A90="","",IFERROR(INDEX(Portionskalkulation!$B$5:$B$104,MATCH(A90,Portionskalkulation!$A$5:$A$104,0)),"FEHLT"))</f>
        <v/>
      </c>
      <c r="C90" s="17" t="n"/>
      <c r="D90" s="24">
        <f>IF(C90="","",IFERROR(INDEX(Zutaten!$B$5:$B$204,MATCH(C90,Zutaten!$A$5:$A$204,0)),"FEHLT"))</f>
        <v/>
      </c>
      <c r="E90" s="28" t="n"/>
      <c r="F90" s="14">
        <f>IF(C90="","",IFERROR(INDEX(Zutaten!$C$5:$C$204,MATCH(C90,Zutaten!$A$5:$A$204,0)),"FEHLT"))</f>
        <v/>
      </c>
      <c r="G90" s="31">
        <f>IF(C90="","",IFERROR(INDEX(Zutaten!$G$5:$G$204,MATCH(C90,Zutaten!$A$5:$A$204,0)),"FEHLT"))</f>
        <v/>
      </c>
      <c r="H90" s="31">
        <f>IF(OR(E90="",G90=""),"",IFERROR(E90*G90,""))</f>
        <v/>
      </c>
      <c r="I90" s="17" t="n"/>
    </row>
    <row r="91" ht="20" customHeight="1">
      <c r="A91" s="17" t="n"/>
      <c r="B91" s="24">
        <f>IF(A91="","",IFERROR(INDEX(Portionskalkulation!$B$5:$B$104,MATCH(A91,Portionskalkulation!$A$5:$A$104,0)),"FEHLT"))</f>
        <v/>
      </c>
      <c r="C91" s="17" t="n"/>
      <c r="D91" s="24">
        <f>IF(C91="","",IFERROR(INDEX(Zutaten!$B$5:$B$204,MATCH(C91,Zutaten!$A$5:$A$204,0)),"FEHLT"))</f>
        <v/>
      </c>
      <c r="E91" s="28" t="n"/>
      <c r="F91" s="14">
        <f>IF(C91="","",IFERROR(INDEX(Zutaten!$C$5:$C$204,MATCH(C91,Zutaten!$A$5:$A$204,0)),"FEHLT"))</f>
        <v/>
      </c>
      <c r="G91" s="31">
        <f>IF(C91="","",IFERROR(INDEX(Zutaten!$G$5:$G$204,MATCH(C91,Zutaten!$A$5:$A$204,0)),"FEHLT"))</f>
        <v/>
      </c>
      <c r="H91" s="31">
        <f>IF(OR(E91="",G91=""),"",IFERROR(E91*G91,""))</f>
        <v/>
      </c>
      <c r="I91" s="17" t="n"/>
    </row>
    <row r="92" ht="20" customHeight="1">
      <c r="A92" s="17" t="n"/>
      <c r="B92" s="24">
        <f>IF(A92="","",IFERROR(INDEX(Portionskalkulation!$B$5:$B$104,MATCH(A92,Portionskalkulation!$A$5:$A$104,0)),"FEHLT"))</f>
        <v/>
      </c>
      <c r="C92" s="17" t="n"/>
      <c r="D92" s="24">
        <f>IF(C92="","",IFERROR(INDEX(Zutaten!$B$5:$B$204,MATCH(C92,Zutaten!$A$5:$A$204,0)),"FEHLT"))</f>
        <v/>
      </c>
      <c r="E92" s="28" t="n"/>
      <c r="F92" s="14">
        <f>IF(C92="","",IFERROR(INDEX(Zutaten!$C$5:$C$204,MATCH(C92,Zutaten!$A$5:$A$204,0)),"FEHLT"))</f>
        <v/>
      </c>
      <c r="G92" s="31">
        <f>IF(C92="","",IFERROR(INDEX(Zutaten!$G$5:$G$204,MATCH(C92,Zutaten!$A$5:$A$204,0)),"FEHLT"))</f>
        <v/>
      </c>
      <c r="H92" s="31">
        <f>IF(OR(E92="",G92=""),"",IFERROR(E92*G92,""))</f>
        <v/>
      </c>
      <c r="I92" s="17" t="n"/>
    </row>
    <row r="93" ht="20" customHeight="1">
      <c r="A93" s="17" t="n"/>
      <c r="B93" s="24">
        <f>IF(A93="","",IFERROR(INDEX(Portionskalkulation!$B$5:$B$104,MATCH(A93,Portionskalkulation!$A$5:$A$104,0)),"FEHLT"))</f>
        <v/>
      </c>
      <c r="C93" s="17" t="n"/>
      <c r="D93" s="24">
        <f>IF(C93="","",IFERROR(INDEX(Zutaten!$B$5:$B$204,MATCH(C93,Zutaten!$A$5:$A$204,0)),"FEHLT"))</f>
        <v/>
      </c>
      <c r="E93" s="28" t="n"/>
      <c r="F93" s="14">
        <f>IF(C93="","",IFERROR(INDEX(Zutaten!$C$5:$C$204,MATCH(C93,Zutaten!$A$5:$A$204,0)),"FEHLT"))</f>
        <v/>
      </c>
      <c r="G93" s="31">
        <f>IF(C93="","",IFERROR(INDEX(Zutaten!$G$5:$G$204,MATCH(C93,Zutaten!$A$5:$A$204,0)),"FEHLT"))</f>
        <v/>
      </c>
      <c r="H93" s="31">
        <f>IF(OR(E93="",G93=""),"",IFERROR(E93*G93,""))</f>
        <v/>
      </c>
      <c r="I93" s="17" t="n"/>
    </row>
    <row r="94" ht="20" customHeight="1">
      <c r="A94" s="17" t="n"/>
      <c r="B94" s="24">
        <f>IF(A94="","",IFERROR(INDEX(Portionskalkulation!$B$5:$B$104,MATCH(A94,Portionskalkulation!$A$5:$A$104,0)),"FEHLT"))</f>
        <v/>
      </c>
      <c r="C94" s="17" t="n"/>
      <c r="D94" s="24">
        <f>IF(C94="","",IFERROR(INDEX(Zutaten!$B$5:$B$204,MATCH(C94,Zutaten!$A$5:$A$204,0)),"FEHLT"))</f>
        <v/>
      </c>
      <c r="E94" s="28" t="n"/>
      <c r="F94" s="14">
        <f>IF(C94="","",IFERROR(INDEX(Zutaten!$C$5:$C$204,MATCH(C94,Zutaten!$A$5:$A$204,0)),"FEHLT"))</f>
        <v/>
      </c>
      <c r="G94" s="31">
        <f>IF(C94="","",IFERROR(INDEX(Zutaten!$G$5:$G$204,MATCH(C94,Zutaten!$A$5:$A$204,0)),"FEHLT"))</f>
        <v/>
      </c>
      <c r="H94" s="31">
        <f>IF(OR(E94="",G94=""),"",IFERROR(E94*G94,""))</f>
        <v/>
      </c>
      <c r="I94" s="17" t="n"/>
    </row>
    <row r="95" ht="20" customHeight="1">
      <c r="A95" s="17" t="n"/>
      <c r="B95" s="24">
        <f>IF(A95="","",IFERROR(INDEX(Portionskalkulation!$B$5:$B$104,MATCH(A95,Portionskalkulation!$A$5:$A$104,0)),"FEHLT"))</f>
        <v/>
      </c>
      <c r="C95" s="17" t="n"/>
      <c r="D95" s="24">
        <f>IF(C95="","",IFERROR(INDEX(Zutaten!$B$5:$B$204,MATCH(C95,Zutaten!$A$5:$A$204,0)),"FEHLT"))</f>
        <v/>
      </c>
      <c r="E95" s="28" t="n"/>
      <c r="F95" s="14">
        <f>IF(C95="","",IFERROR(INDEX(Zutaten!$C$5:$C$204,MATCH(C95,Zutaten!$A$5:$A$204,0)),"FEHLT"))</f>
        <v/>
      </c>
      <c r="G95" s="31">
        <f>IF(C95="","",IFERROR(INDEX(Zutaten!$G$5:$G$204,MATCH(C95,Zutaten!$A$5:$A$204,0)),"FEHLT"))</f>
        <v/>
      </c>
      <c r="H95" s="31">
        <f>IF(OR(E95="",G95=""),"",IFERROR(E95*G95,""))</f>
        <v/>
      </c>
      <c r="I95" s="17" t="n"/>
    </row>
    <row r="96" ht="20" customHeight="1">
      <c r="A96" s="17" t="n"/>
      <c r="B96" s="24">
        <f>IF(A96="","",IFERROR(INDEX(Portionskalkulation!$B$5:$B$104,MATCH(A96,Portionskalkulation!$A$5:$A$104,0)),"FEHLT"))</f>
        <v/>
      </c>
      <c r="C96" s="17" t="n"/>
      <c r="D96" s="24">
        <f>IF(C96="","",IFERROR(INDEX(Zutaten!$B$5:$B$204,MATCH(C96,Zutaten!$A$5:$A$204,0)),"FEHLT"))</f>
        <v/>
      </c>
      <c r="E96" s="28" t="n"/>
      <c r="F96" s="14">
        <f>IF(C96="","",IFERROR(INDEX(Zutaten!$C$5:$C$204,MATCH(C96,Zutaten!$A$5:$A$204,0)),"FEHLT"))</f>
        <v/>
      </c>
      <c r="G96" s="31">
        <f>IF(C96="","",IFERROR(INDEX(Zutaten!$G$5:$G$204,MATCH(C96,Zutaten!$A$5:$A$204,0)),"FEHLT"))</f>
        <v/>
      </c>
      <c r="H96" s="31">
        <f>IF(OR(E96="",G96=""),"",IFERROR(E96*G96,""))</f>
        <v/>
      </c>
      <c r="I96" s="17" t="n"/>
    </row>
    <row r="97" ht="20" customHeight="1">
      <c r="A97" s="17" t="n"/>
      <c r="B97" s="24">
        <f>IF(A97="","",IFERROR(INDEX(Portionskalkulation!$B$5:$B$104,MATCH(A97,Portionskalkulation!$A$5:$A$104,0)),"FEHLT"))</f>
        <v/>
      </c>
      <c r="C97" s="17" t="n"/>
      <c r="D97" s="24">
        <f>IF(C97="","",IFERROR(INDEX(Zutaten!$B$5:$B$204,MATCH(C97,Zutaten!$A$5:$A$204,0)),"FEHLT"))</f>
        <v/>
      </c>
      <c r="E97" s="28" t="n"/>
      <c r="F97" s="14">
        <f>IF(C97="","",IFERROR(INDEX(Zutaten!$C$5:$C$204,MATCH(C97,Zutaten!$A$5:$A$204,0)),"FEHLT"))</f>
        <v/>
      </c>
      <c r="G97" s="31">
        <f>IF(C97="","",IFERROR(INDEX(Zutaten!$G$5:$G$204,MATCH(C97,Zutaten!$A$5:$A$204,0)),"FEHLT"))</f>
        <v/>
      </c>
      <c r="H97" s="31">
        <f>IF(OR(E97="",G97=""),"",IFERROR(E97*G97,""))</f>
        <v/>
      </c>
      <c r="I97" s="17" t="n"/>
    </row>
    <row r="98" ht="20" customHeight="1">
      <c r="A98" s="17" t="n"/>
      <c r="B98" s="24">
        <f>IF(A98="","",IFERROR(INDEX(Portionskalkulation!$B$5:$B$104,MATCH(A98,Portionskalkulation!$A$5:$A$104,0)),"FEHLT"))</f>
        <v/>
      </c>
      <c r="C98" s="17" t="n"/>
      <c r="D98" s="24">
        <f>IF(C98="","",IFERROR(INDEX(Zutaten!$B$5:$B$204,MATCH(C98,Zutaten!$A$5:$A$204,0)),"FEHLT"))</f>
        <v/>
      </c>
      <c r="E98" s="28" t="n"/>
      <c r="F98" s="14">
        <f>IF(C98="","",IFERROR(INDEX(Zutaten!$C$5:$C$204,MATCH(C98,Zutaten!$A$5:$A$204,0)),"FEHLT"))</f>
        <v/>
      </c>
      <c r="G98" s="31">
        <f>IF(C98="","",IFERROR(INDEX(Zutaten!$G$5:$G$204,MATCH(C98,Zutaten!$A$5:$A$204,0)),"FEHLT"))</f>
        <v/>
      </c>
      <c r="H98" s="31">
        <f>IF(OR(E98="",G98=""),"",IFERROR(E98*G98,""))</f>
        <v/>
      </c>
      <c r="I98" s="17" t="n"/>
    </row>
    <row r="99" ht="20" customHeight="1">
      <c r="A99" s="17" t="n"/>
      <c r="B99" s="24">
        <f>IF(A99="","",IFERROR(INDEX(Portionskalkulation!$B$5:$B$104,MATCH(A99,Portionskalkulation!$A$5:$A$104,0)),"FEHLT"))</f>
        <v/>
      </c>
      <c r="C99" s="17" t="n"/>
      <c r="D99" s="24">
        <f>IF(C99="","",IFERROR(INDEX(Zutaten!$B$5:$B$204,MATCH(C99,Zutaten!$A$5:$A$204,0)),"FEHLT"))</f>
        <v/>
      </c>
      <c r="E99" s="28" t="n"/>
      <c r="F99" s="14">
        <f>IF(C99="","",IFERROR(INDEX(Zutaten!$C$5:$C$204,MATCH(C99,Zutaten!$A$5:$A$204,0)),"FEHLT"))</f>
        <v/>
      </c>
      <c r="G99" s="31">
        <f>IF(C99="","",IFERROR(INDEX(Zutaten!$G$5:$G$204,MATCH(C99,Zutaten!$A$5:$A$204,0)),"FEHLT"))</f>
        <v/>
      </c>
      <c r="H99" s="31">
        <f>IF(OR(E99="",G99=""),"",IFERROR(E99*G99,""))</f>
        <v/>
      </c>
      <c r="I99" s="17" t="n"/>
    </row>
    <row r="100" ht="20" customHeight="1">
      <c r="A100" s="17" t="n"/>
      <c r="B100" s="24">
        <f>IF(A100="","",IFERROR(INDEX(Portionskalkulation!$B$5:$B$104,MATCH(A100,Portionskalkulation!$A$5:$A$104,0)),"FEHLT"))</f>
        <v/>
      </c>
      <c r="C100" s="17" t="n"/>
      <c r="D100" s="24">
        <f>IF(C100="","",IFERROR(INDEX(Zutaten!$B$5:$B$204,MATCH(C100,Zutaten!$A$5:$A$204,0)),"FEHLT"))</f>
        <v/>
      </c>
      <c r="E100" s="28" t="n"/>
      <c r="F100" s="14">
        <f>IF(C100="","",IFERROR(INDEX(Zutaten!$C$5:$C$204,MATCH(C100,Zutaten!$A$5:$A$204,0)),"FEHLT"))</f>
        <v/>
      </c>
      <c r="G100" s="31">
        <f>IF(C100="","",IFERROR(INDEX(Zutaten!$G$5:$G$204,MATCH(C100,Zutaten!$A$5:$A$204,0)),"FEHLT"))</f>
        <v/>
      </c>
      <c r="H100" s="31">
        <f>IF(OR(E100="",G100=""),"",IFERROR(E100*G100,""))</f>
        <v/>
      </c>
      <c r="I100" s="17" t="n"/>
    </row>
    <row r="101" ht="20" customHeight="1">
      <c r="A101" s="17" t="n"/>
      <c r="B101" s="24">
        <f>IF(A101="","",IFERROR(INDEX(Portionskalkulation!$B$5:$B$104,MATCH(A101,Portionskalkulation!$A$5:$A$104,0)),"FEHLT"))</f>
        <v/>
      </c>
      <c r="C101" s="17" t="n"/>
      <c r="D101" s="24">
        <f>IF(C101="","",IFERROR(INDEX(Zutaten!$B$5:$B$204,MATCH(C101,Zutaten!$A$5:$A$204,0)),"FEHLT"))</f>
        <v/>
      </c>
      <c r="E101" s="28" t="n"/>
      <c r="F101" s="14">
        <f>IF(C101="","",IFERROR(INDEX(Zutaten!$C$5:$C$204,MATCH(C101,Zutaten!$A$5:$A$204,0)),"FEHLT"))</f>
        <v/>
      </c>
      <c r="G101" s="31">
        <f>IF(C101="","",IFERROR(INDEX(Zutaten!$G$5:$G$204,MATCH(C101,Zutaten!$A$5:$A$204,0)),"FEHLT"))</f>
        <v/>
      </c>
      <c r="H101" s="31">
        <f>IF(OR(E101="",G101=""),"",IFERROR(E101*G101,""))</f>
        <v/>
      </c>
      <c r="I101" s="17" t="n"/>
    </row>
    <row r="102" ht="20" customHeight="1">
      <c r="A102" s="17" t="n"/>
      <c r="B102" s="24">
        <f>IF(A102="","",IFERROR(INDEX(Portionskalkulation!$B$5:$B$104,MATCH(A102,Portionskalkulation!$A$5:$A$104,0)),"FEHLT"))</f>
        <v/>
      </c>
      <c r="C102" s="17" t="n"/>
      <c r="D102" s="24">
        <f>IF(C102="","",IFERROR(INDEX(Zutaten!$B$5:$B$204,MATCH(C102,Zutaten!$A$5:$A$204,0)),"FEHLT"))</f>
        <v/>
      </c>
      <c r="E102" s="28" t="n"/>
      <c r="F102" s="14">
        <f>IF(C102="","",IFERROR(INDEX(Zutaten!$C$5:$C$204,MATCH(C102,Zutaten!$A$5:$A$204,0)),"FEHLT"))</f>
        <v/>
      </c>
      <c r="G102" s="31">
        <f>IF(C102="","",IFERROR(INDEX(Zutaten!$G$5:$G$204,MATCH(C102,Zutaten!$A$5:$A$204,0)),"FEHLT"))</f>
        <v/>
      </c>
      <c r="H102" s="31">
        <f>IF(OR(E102="",G102=""),"",IFERROR(E102*G102,""))</f>
        <v/>
      </c>
      <c r="I102" s="17" t="n"/>
    </row>
    <row r="103" ht="20" customHeight="1">
      <c r="A103" s="17" t="n"/>
      <c r="B103" s="24">
        <f>IF(A103="","",IFERROR(INDEX(Portionskalkulation!$B$5:$B$104,MATCH(A103,Portionskalkulation!$A$5:$A$104,0)),"FEHLT"))</f>
        <v/>
      </c>
      <c r="C103" s="17" t="n"/>
      <c r="D103" s="24">
        <f>IF(C103="","",IFERROR(INDEX(Zutaten!$B$5:$B$204,MATCH(C103,Zutaten!$A$5:$A$204,0)),"FEHLT"))</f>
        <v/>
      </c>
      <c r="E103" s="28" t="n"/>
      <c r="F103" s="14">
        <f>IF(C103="","",IFERROR(INDEX(Zutaten!$C$5:$C$204,MATCH(C103,Zutaten!$A$5:$A$204,0)),"FEHLT"))</f>
        <v/>
      </c>
      <c r="G103" s="31">
        <f>IF(C103="","",IFERROR(INDEX(Zutaten!$G$5:$G$204,MATCH(C103,Zutaten!$A$5:$A$204,0)),"FEHLT"))</f>
        <v/>
      </c>
      <c r="H103" s="31">
        <f>IF(OR(E103="",G103=""),"",IFERROR(E103*G103,""))</f>
        <v/>
      </c>
      <c r="I103" s="17" t="n"/>
    </row>
    <row r="104" ht="20" customHeight="1">
      <c r="A104" s="17" t="n"/>
      <c r="B104" s="24">
        <f>IF(A104="","",IFERROR(INDEX(Portionskalkulation!$B$5:$B$104,MATCH(A104,Portionskalkulation!$A$5:$A$104,0)),"FEHLT"))</f>
        <v/>
      </c>
      <c r="C104" s="17" t="n"/>
      <c r="D104" s="24">
        <f>IF(C104="","",IFERROR(INDEX(Zutaten!$B$5:$B$204,MATCH(C104,Zutaten!$A$5:$A$204,0)),"FEHLT"))</f>
        <v/>
      </c>
      <c r="E104" s="28" t="n"/>
      <c r="F104" s="14">
        <f>IF(C104="","",IFERROR(INDEX(Zutaten!$C$5:$C$204,MATCH(C104,Zutaten!$A$5:$A$204,0)),"FEHLT"))</f>
        <v/>
      </c>
      <c r="G104" s="31">
        <f>IF(C104="","",IFERROR(INDEX(Zutaten!$G$5:$G$204,MATCH(C104,Zutaten!$A$5:$A$204,0)),"FEHLT"))</f>
        <v/>
      </c>
      <c r="H104" s="31">
        <f>IF(OR(E104="",G104=""),"",IFERROR(E104*G104,""))</f>
        <v/>
      </c>
      <c r="I104" s="17" t="n"/>
    </row>
    <row r="105" ht="20" customHeight="1">
      <c r="A105" s="17" t="n"/>
      <c r="B105" s="24">
        <f>IF(A105="","",IFERROR(INDEX(Portionskalkulation!$B$5:$B$104,MATCH(A105,Portionskalkulation!$A$5:$A$104,0)),"FEHLT"))</f>
        <v/>
      </c>
      <c r="C105" s="17" t="n"/>
      <c r="D105" s="24">
        <f>IF(C105="","",IFERROR(INDEX(Zutaten!$B$5:$B$204,MATCH(C105,Zutaten!$A$5:$A$204,0)),"FEHLT"))</f>
        <v/>
      </c>
      <c r="E105" s="28" t="n"/>
      <c r="F105" s="14">
        <f>IF(C105="","",IFERROR(INDEX(Zutaten!$C$5:$C$204,MATCH(C105,Zutaten!$A$5:$A$204,0)),"FEHLT"))</f>
        <v/>
      </c>
      <c r="G105" s="31">
        <f>IF(C105="","",IFERROR(INDEX(Zutaten!$G$5:$G$204,MATCH(C105,Zutaten!$A$5:$A$204,0)),"FEHLT"))</f>
        <v/>
      </c>
      <c r="H105" s="31">
        <f>IF(OR(E105="",G105=""),"",IFERROR(E105*G105,""))</f>
        <v/>
      </c>
      <c r="I105" s="17" t="n"/>
    </row>
    <row r="106" ht="20" customHeight="1">
      <c r="A106" s="17" t="n"/>
      <c r="B106" s="24">
        <f>IF(A106="","",IFERROR(INDEX(Portionskalkulation!$B$5:$B$104,MATCH(A106,Portionskalkulation!$A$5:$A$104,0)),"FEHLT"))</f>
        <v/>
      </c>
      <c r="C106" s="17" t="n"/>
      <c r="D106" s="24">
        <f>IF(C106="","",IFERROR(INDEX(Zutaten!$B$5:$B$204,MATCH(C106,Zutaten!$A$5:$A$204,0)),"FEHLT"))</f>
        <v/>
      </c>
      <c r="E106" s="28" t="n"/>
      <c r="F106" s="14">
        <f>IF(C106="","",IFERROR(INDEX(Zutaten!$C$5:$C$204,MATCH(C106,Zutaten!$A$5:$A$204,0)),"FEHLT"))</f>
        <v/>
      </c>
      <c r="G106" s="31">
        <f>IF(C106="","",IFERROR(INDEX(Zutaten!$G$5:$G$204,MATCH(C106,Zutaten!$A$5:$A$204,0)),"FEHLT"))</f>
        <v/>
      </c>
      <c r="H106" s="31">
        <f>IF(OR(E106="",G106=""),"",IFERROR(E106*G106,""))</f>
        <v/>
      </c>
      <c r="I106" s="17" t="n"/>
    </row>
    <row r="107" ht="20" customHeight="1">
      <c r="A107" s="17" t="n"/>
      <c r="B107" s="24">
        <f>IF(A107="","",IFERROR(INDEX(Portionskalkulation!$B$5:$B$104,MATCH(A107,Portionskalkulation!$A$5:$A$104,0)),"FEHLT"))</f>
        <v/>
      </c>
      <c r="C107" s="17" t="n"/>
      <c r="D107" s="24">
        <f>IF(C107="","",IFERROR(INDEX(Zutaten!$B$5:$B$204,MATCH(C107,Zutaten!$A$5:$A$204,0)),"FEHLT"))</f>
        <v/>
      </c>
      <c r="E107" s="28" t="n"/>
      <c r="F107" s="14">
        <f>IF(C107="","",IFERROR(INDEX(Zutaten!$C$5:$C$204,MATCH(C107,Zutaten!$A$5:$A$204,0)),"FEHLT"))</f>
        <v/>
      </c>
      <c r="G107" s="31">
        <f>IF(C107="","",IFERROR(INDEX(Zutaten!$G$5:$G$204,MATCH(C107,Zutaten!$A$5:$A$204,0)),"FEHLT"))</f>
        <v/>
      </c>
      <c r="H107" s="31">
        <f>IF(OR(E107="",G107=""),"",IFERROR(E107*G107,""))</f>
        <v/>
      </c>
      <c r="I107" s="17" t="n"/>
    </row>
    <row r="108" ht="20" customHeight="1">
      <c r="A108" s="17" t="n"/>
      <c r="B108" s="24">
        <f>IF(A108="","",IFERROR(INDEX(Portionskalkulation!$B$5:$B$104,MATCH(A108,Portionskalkulation!$A$5:$A$104,0)),"FEHLT"))</f>
        <v/>
      </c>
      <c r="C108" s="17" t="n"/>
      <c r="D108" s="24">
        <f>IF(C108="","",IFERROR(INDEX(Zutaten!$B$5:$B$204,MATCH(C108,Zutaten!$A$5:$A$204,0)),"FEHLT"))</f>
        <v/>
      </c>
      <c r="E108" s="28" t="n"/>
      <c r="F108" s="14">
        <f>IF(C108="","",IFERROR(INDEX(Zutaten!$C$5:$C$204,MATCH(C108,Zutaten!$A$5:$A$204,0)),"FEHLT"))</f>
        <v/>
      </c>
      <c r="G108" s="31">
        <f>IF(C108="","",IFERROR(INDEX(Zutaten!$G$5:$G$204,MATCH(C108,Zutaten!$A$5:$A$204,0)),"FEHLT"))</f>
        <v/>
      </c>
      <c r="H108" s="31">
        <f>IF(OR(E108="",G108=""),"",IFERROR(E108*G108,""))</f>
        <v/>
      </c>
      <c r="I108" s="17" t="n"/>
    </row>
    <row r="109" ht="20" customHeight="1">
      <c r="A109" s="17" t="n"/>
      <c r="B109" s="24">
        <f>IF(A109="","",IFERROR(INDEX(Portionskalkulation!$B$5:$B$104,MATCH(A109,Portionskalkulation!$A$5:$A$104,0)),"FEHLT"))</f>
        <v/>
      </c>
      <c r="C109" s="17" t="n"/>
      <c r="D109" s="24">
        <f>IF(C109="","",IFERROR(INDEX(Zutaten!$B$5:$B$204,MATCH(C109,Zutaten!$A$5:$A$204,0)),"FEHLT"))</f>
        <v/>
      </c>
      <c r="E109" s="28" t="n"/>
      <c r="F109" s="14">
        <f>IF(C109="","",IFERROR(INDEX(Zutaten!$C$5:$C$204,MATCH(C109,Zutaten!$A$5:$A$204,0)),"FEHLT"))</f>
        <v/>
      </c>
      <c r="G109" s="31">
        <f>IF(C109="","",IFERROR(INDEX(Zutaten!$G$5:$G$204,MATCH(C109,Zutaten!$A$5:$A$204,0)),"FEHLT"))</f>
        <v/>
      </c>
      <c r="H109" s="31">
        <f>IF(OR(E109="",G109=""),"",IFERROR(E109*G109,""))</f>
        <v/>
      </c>
      <c r="I109" s="17" t="n"/>
    </row>
    <row r="110" ht="20" customHeight="1">
      <c r="A110" s="17" t="n"/>
      <c r="B110" s="24">
        <f>IF(A110="","",IFERROR(INDEX(Portionskalkulation!$B$5:$B$104,MATCH(A110,Portionskalkulation!$A$5:$A$104,0)),"FEHLT"))</f>
        <v/>
      </c>
      <c r="C110" s="17" t="n"/>
      <c r="D110" s="24">
        <f>IF(C110="","",IFERROR(INDEX(Zutaten!$B$5:$B$204,MATCH(C110,Zutaten!$A$5:$A$204,0)),"FEHLT"))</f>
        <v/>
      </c>
      <c r="E110" s="28" t="n"/>
      <c r="F110" s="14">
        <f>IF(C110="","",IFERROR(INDEX(Zutaten!$C$5:$C$204,MATCH(C110,Zutaten!$A$5:$A$204,0)),"FEHLT"))</f>
        <v/>
      </c>
      <c r="G110" s="31">
        <f>IF(C110="","",IFERROR(INDEX(Zutaten!$G$5:$G$204,MATCH(C110,Zutaten!$A$5:$A$204,0)),"FEHLT"))</f>
        <v/>
      </c>
      <c r="H110" s="31">
        <f>IF(OR(E110="",G110=""),"",IFERROR(E110*G110,""))</f>
        <v/>
      </c>
      <c r="I110" s="17" t="n"/>
    </row>
    <row r="111" ht="20" customHeight="1">
      <c r="A111" s="17" t="n"/>
      <c r="B111" s="24">
        <f>IF(A111="","",IFERROR(INDEX(Portionskalkulation!$B$5:$B$104,MATCH(A111,Portionskalkulation!$A$5:$A$104,0)),"FEHLT"))</f>
        <v/>
      </c>
      <c r="C111" s="17" t="n"/>
      <c r="D111" s="24">
        <f>IF(C111="","",IFERROR(INDEX(Zutaten!$B$5:$B$204,MATCH(C111,Zutaten!$A$5:$A$204,0)),"FEHLT"))</f>
        <v/>
      </c>
      <c r="E111" s="28" t="n"/>
      <c r="F111" s="14">
        <f>IF(C111="","",IFERROR(INDEX(Zutaten!$C$5:$C$204,MATCH(C111,Zutaten!$A$5:$A$204,0)),"FEHLT"))</f>
        <v/>
      </c>
      <c r="G111" s="31">
        <f>IF(C111="","",IFERROR(INDEX(Zutaten!$G$5:$G$204,MATCH(C111,Zutaten!$A$5:$A$204,0)),"FEHLT"))</f>
        <v/>
      </c>
      <c r="H111" s="31">
        <f>IF(OR(E111="",G111=""),"",IFERROR(E111*G111,""))</f>
        <v/>
      </c>
      <c r="I111" s="17" t="n"/>
    </row>
    <row r="112" ht="20" customHeight="1">
      <c r="A112" s="17" t="n"/>
      <c r="B112" s="24">
        <f>IF(A112="","",IFERROR(INDEX(Portionskalkulation!$B$5:$B$104,MATCH(A112,Portionskalkulation!$A$5:$A$104,0)),"FEHLT"))</f>
        <v/>
      </c>
      <c r="C112" s="17" t="n"/>
      <c r="D112" s="24">
        <f>IF(C112="","",IFERROR(INDEX(Zutaten!$B$5:$B$204,MATCH(C112,Zutaten!$A$5:$A$204,0)),"FEHLT"))</f>
        <v/>
      </c>
      <c r="E112" s="28" t="n"/>
      <c r="F112" s="14">
        <f>IF(C112="","",IFERROR(INDEX(Zutaten!$C$5:$C$204,MATCH(C112,Zutaten!$A$5:$A$204,0)),"FEHLT"))</f>
        <v/>
      </c>
      <c r="G112" s="31">
        <f>IF(C112="","",IFERROR(INDEX(Zutaten!$G$5:$G$204,MATCH(C112,Zutaten!$A$5:$A$204,0)),"FEHLT"))</f>
        <v/>
      </c>
      <c r="H112" s="31">
        <f>IF(OR(E112="",G112=""),"",IFERROR(E112*G112,""))</f>
        <v/>
      </c>
      <c r="I112" s="17" t="n"/>
    </row>
    <row r="113" ht="20" customHeight="1">
      <c r="A113" s="17" t="n"/>
      <c r="B113" s="24">
        <f>IF(A113="","",IFERROR(INDEX(Portionskalkulation!$B$5:$B$104,MATCH(A113,Portionskalkulation!$A$5:$A$104,0)),"FEHLT"))</f>
        <v/>
      </c>
      <c r="C113" s="17" t="n"/>
      <c r="D113" s="24">
        <f>IF(C113="","",IFERROR(INDEX(Zutaten!$B$5:$B$204,MATCH(C113,Zutaten!$A$5:$A$204,0)),"FEHLT"))</f>
        <v/>
      </c>
      <c r="E113" s="28" t="n"/>
      <c r="F113" s="14">
        <f>IF(C113="","",IFERROR(INDEX(Zutaten!$C$5:$C$204,MATCH(C113,Zutaten!$A$5:$A$204,0)),"FEHLT"))</f>
        <v/>
      </c>
      <c r="G113" s="31">
        <f>IF(C113="","",IFERROR(INDEX(Zutaten!$G$5:$G$204,MATCH(C113,Zutaten!$A$5:$A$204,0)),"FEHLT"))</f>
        <v/>
      </c>
      <c r="H113" s="31">
        <f>IF(OR(E113="",G113=""),"",IFERROR(E113*G113,""))</f>
        <v/>
      </c>
      <c r="I113" s="17" t="n"/>
    </row>
    <row r="114" ht="20" customHeight="1">
      <c r="A114" s="17" t="n"/>
      <c r="B114" s="24">
        <f>IF(A114="","",IFERROR(INDEX(Portionskalkulation!$B$5:$B$104,MATCH(A114,Portionskalkulation!$A$5:$A$104,0)),"FEHLT"))</f>
        <v/>
      </c>
      <c r="C114" s="17" t="n"/>
      <c r="D114" s="24">
        <f>IF(C114="","",IFERROR(INDEX(Zutaten!$B$5:$B$204,MATCH(C114,Zutaten!$A$5:$A$204,0)),"FEHLT"))</f>
        <v/>
      </c>
      <c r="E114" s="28" t="n"/>
      <c r="F114" s="14">
        <f>IF(C114="","",IFERROR(INDEX(Zutaten!$C$5:$C$204,MATCH(C114,Zutaten!$A$5:$A$204,0)),"FEHLT"))</f>
        <v/>
      </c>
      <c r="G114" s="31">
        <f>IF(C114="","",IFERROR(INDEX(Zutaten!$G$5:$G$204,MATCH(C114,Zutaten!$A$5:$A$204,0)),"FEHLT"))</f>
        <v/>
      </c>
      <c r="H114" s="31">
        <f>IF(OR(E114="",G114=""),"",IFERROR(E114*G114,""))</f>
        <v/>
      </c>
      <c r="I114" s="17" t="n"/>
    </row>
    <row r="115" ht="20" customHeight="1">
      <c r="A115" s="17" t="n"/>
      <c r="B115" s="24">
        <f>IF(A115="","",IFERROR(INDEX(Portionskalkulation!$B$5:$B$104,MATCH(A115,Portionskalkulation!$A$5:$A$104,0)),"FEHLT"))</f>
        <v/>
      </c>
      <c r="C115" s="17" t="n"/>
      <c r="D115" s="24">
        <f>IF(C115="","",IFERROR(INDEX(Zutaten!$B$5:$B$204,MATCH(C115,Zutaten!$A$5:$A$204,0)),"FEHLT"))</f>
        <v/>
      </c>
      <c r="E115" s="28" t="n"/>
      <c r="F115" s="14">
        <f>IF(C115="","",IFERROR(INDEX(Zutaten!$C$5:$C$204,MATCH(C115,Zutaten!$A$5:$A$204,0)),"FEHLT"))</f>
        <v/>
      </c>
      <c r="G115" s="31">
        <f>IF(C115="","",IFERROR(INDEX(Zutaten!$G$5:$G$204,MATCH(C115,Zutaten!$A$5:$A$204,0)),"FEHLT"))</f>
        <v/>
      </c>
      <c r="H115" s="31">
        <f>IF(OR(E115="",G115=""),"",IFERROR(E115*G115,""))</f>
        <v/>
      </c>
      <c r="I115" s="17" t="n"/>
    </row>
    <row r="116" ht="20" customHeight="1">
      <c r="A116" s="17" t="n"/>
      <c r="B116" s="24">
        <f>IF(A116="","",IFERROR(INDEX(Portionskalkulation!$B$5:$B$104,MATCH(A116,Portionskalkulation!$A$5:$A$104,0)),"FEHLT"))</f>
        <v/>
      </c>
      <c r="C116" s="17" t="n"/>
      <c r="D116" s="24">
        <f>IF(C116="","",IFERROR(INDEX(Zutaten!$B$5:$B$204,MATCH(C116,Zutaten!$A$5:$A$204,0)),"FEHLT"))</f>
        <v/>
      </c>
      <c r="E116" s="28" t="n"/>
      <c r="F116" s="14">
        <f>IF(C116="","",IFERROR(INDEX(Zutaten!$C$5:$C$204,MATCH(C116,Zutaten!$A$5:$A$204,0)),"FEHLT"))</f>
        <v/>
      </c>
      <c r="G116" s="31">
        <f>IF(C116="","",IFERROR(INDEX(Zutaten!$G$5:$G$204,MATCH(C116,Zutaten!$A$5:$A$204,0)),"FEHLT"))</f>
        <v/>
      </c>
      <c r="H116" s="31">
        <f>IF(OR(E116="",G116=""),"",IFERROR(E116*G116,""))</f>
        <v/>
      </c>
      <c r="I116" s="17" t="n"/>
    </row>
    <row r="117" ht="20" customHeight="1">
      <c r="A117" s="17" t="n"/>
      <c r="B117" s="24">
        <f>IF(A117="","",IFERROR(INDEX(Portionskalkulation!$B$5:$B$104,MATCH(A117,Portionskalkulation!$A$5:$A$104,0)),"FEHLT"))</f>
        <v/>
      </c>
      <c r="C117" s="17" t="n"/>
      <c r="D117" s="24">
        <f>IF(C117="","",IFERROR(INDEX(Zutaten!$B$5:$B$204,MATCH(C117,Zutaten!$A$5:$A$204,0)),"FEHLT"))</f>
        <v/>
      </c>
      <c r="E117" s="28" t="n"/>
      <c r="F117" s="14">
        <f>IF(C117="","",IFERROR(INDEX(Zutaten!$C$5:$C$204,MATCH(C117,Zutaten!$A$5:$A$204,0)),"FEHLT"))</f>
        <v/>
      </c>
      <c r="G117" s="31">
        <f>IF(C117="","",IFERROR(INDEX(Zutaten!$G$5:$G$204,MATCH(C117,Zutaten!$A$5:$A$204,0)),"FEHLT"))</f>
        <v/>
      </c>
      <c r="H117" s="31">
        <f>IF(OR(E117="",G117=""),"",IFERROR(E117*G117,""))</f>
        <v/>
      </c>
      <c r="I117" s="17" t="n"/>
    </row>
    <row r="118" ht="20" customHeight="1">
      <c r="A118" s="17" t="n"/>
      <c r="B118" s="24">
        <f>IF(A118="","",IFERROR(INDEX(Portionskalkulation!$B$5:$B$104,MATCH(A118,Portionskalkulation!$A$5:$A$104,0)),"FEHLT"))</f>
        <v/>
      </c>
      <c r="C118" s="17" t="n"/>
      <c r="D118" s="24">
        <f>IF(C118="","",IFERROR(INDEX(Zutaten!$B$5:$B$204,MATCH(C118,Zutaten!$A$5:$A$204,0)),"FEHLT"))</f>
        <v/>
      </c>
      <c r="E118" s="28" t="n"/>
      <c r="F118" s="14">
        <f>IF(C118="","",IFERROR(INDEX(Zutaten!$C$5:$C$204,MATCH(C118,Zutaten!$A$5:$A$204,0)),"FEHLT"))</f>
        <v/>
      </c>
      <c r="G118" s="31">
        <f>IF(C118="","",IFERROR(INDEX(Zutaten!$G$5:$G$204,MATCH(C118,Zutaten!$A$5:$A$204,0)),"FEHLT"))</f>
        <v/>
      </c>
      <c r="H118" s="31">
        <f>IF(OR(E118="",G118=""),"",IFERROR(E118*G118,""))</f>
        <v/>
      </c>
      <c r="I118" s="17" t="n"/>
    </row>
    <row r="119" ht="20" customHeight="1">
      <c r="A119" s="17" t="n"/>
      <c r="B119" s="24">
        <f>IF(A119="","",IFERROR(INDEX(Portionskalkulation!$B$5:$B$104,MATCH(A119,Portionskalkulation!$A$5:$A$104,0)),"FEHLT"))</f>
        <v/>
      </c>
      <c r="C119" s="17" t="n"/>
      <c r="D119" s="24">
        <f>IF(C119="","",IFERROR(INDEX(Zutaten!$B$5:$B$204,MATCH(C119,Zutaten!$A$5:$A$204,0)),"FEHLT"))</f>
        <v/>
      </c>
      <c r="E119" s="28" t="n"/>
      <c r="F119" s="14">
        <f>IF(C119="","",IFERROR(INDEX(Zutaten!$C$5:$C$204,MATCH(C119,Zutaten!$A$5:$A$204,0)),"FEHLT"))</f>
        <v/>
      </c>
      <c r="G119" s="31">
        <f>IF(C119="","",IFERROR(INDEX(Zutaten!$G$5:$G$204,MATCH(C119,Zutaten!$A$5:$A$204,0)),"FEHLT"))</f>
        <v/>
      </c>
      <c r="H119" s="31">
        <f>IF(OR(E119="",G119=""),"",IFERROR(E119*G119,""))</f>
        <v/>
      </c>
      <c r="I119" s="17" t="n"/>
    </row>
    <row r="120" ht="20" customHeight="1">
      <c r="A120" s="17" t="n"/>
      <c r="B120" s="24">
        <f>IF(A120="","",IFERROR(INDEX(Portionskalkulation!$B$5:$B$104,MATCH(A120,Portionskalkulation!$A$5:$A$104,0)),"FEHLT"))</f>
        <v/>
      </c>
      <c r="C120" s="17" t="n"/>
      <c r="D120" s="24">
        <f>IF(C120="","",IFERROR(INDEX(Zutaten!$B$5:$B$204,MATCH(C120,Zutaten!$A$5:$A$204,0)),"FEHLT"))</f>
        <v/>
      </c>
      <c r="E120" s="28" t="n"/>
      <c r="F120" s="14">
        <f>IF(C120="","",IFERROR(INDEX(Zutaten!$C$5:$C$204,MATCH(C120,Zutaten!$A$5:$A$204,0)),"FEHLT"))</f>
        <v/>
      </c>
      <c r="G120" s="31">
        <f>IF(C120="","",IFERROR(INDEX(Zutaten!$G$5:$G$204,MATCH(C120,Zutaten!$A$5:$A$204,0)),"FEHLT"))</f>
        <v/>
      </c>
      <c r="H120" s="31">
        <f>IF(OR(E120="",G120=""),"",IFERROR(E120*G120,""))</f>
        <v/>
      </c>
      <c r="I120" s="17" t="n"/>
    </row>
    <row r="121" ht="20" customHeight="1">
      <c r="A121" s="17" t="n"/>
      <c r="B121" s="24">
        <f>IF(A121="","",IFERROR(INDEX(Portionskalkulation!$B$5:$B$104,MATCH(A121,Portionskalkulation!$A$5:$A$104,0)),"FEHLT"))</f>
        <v/>
      </c>
      <c r="C121" s="17" t="n"/>
      <c r="D121" s="24">
        <f>IF(C121="","",IFERROR(INDEX(Zutaten!$B$5:$B$204,MATCH(C121,Zutaten!$A$5:$A$204,0)),"FEHLT"))</f>
        <v/>
      </c>
      <c r="E121" s="28" t="n"/>
      <c r="F121" s="14">
        <f>IF(C121="","",IFERROR(INDEX(Zutaten!$C$5:$C$204,MATCH(C121,Zutaten!$A$5:$A$204,0)),"FEHLT"))</f>
        <v/>
      </c>
      <c r="G121" s="31">
        <f>IF(C121="","",IFERROR(INDEX(Zutaten!$G$5:$G$204,MATCH(C121,Zutaten!$A$5:$A$204,0)),"FEHLT"))</f>
        <v/>
      </c>
      <c r="H121" s="31">
        <f>IF(OR(E121="",G121=""),"",IFERROR(E121*G121,""))</f>
        <v/>
      </c>
      <c r="I121" s="17" t="n"/>
    </row>
    <row r="122" ht="20" customHeight="1">
      <c r="A122" s="17" t="n"/>
      <c r="B122" s="24">
        <f>IF(A122="","",IFERROR(INDEX(Portionskalkulation!$B$5:$B$104,MATCH(A122,Portionskalkulation!$A$5:$A$104,0)),"FEHLT"))</f>
        <v/>
      </c>
      <c r="C122" s="17" t="n"/>
      <c r="D122" s="24">
        <f>IF(C122="","",IFERROR(INDEX(Zutaten!$B$5:$B$204,MATCH(C122,Zutaten!$A$5:$A$204,0)),"FEHLT"))</f>
        <v/>
      </c>
      <c r="E122" s="28" t="n"/>
      <c r="F122" s="14">
        <f>IF(C122="","",IFERROR(INDEX(Zutaten!$C$5:$C$204,MATCH(C122,Zutaten!$A$5:$A$204,0)),"FEHLT"))</f>
        <v/>
      </c>
      <c r="G122" s="31">
        <f>IF(C122="","",IFERROR(INDEX(Zutaten!$G$5:$G$204,MATCH(C122,Zutaten!$A$5:$A$204,0)),"FEHLT"))</f>
        <v/>
      </c>
      <c r="H122" s="31">
        <f>IF(OR(E122="",G122=""),"",IFERROR(E122*G122,""))</f>
        <v/>
      </c>
      <c r="I122" s="17" t="n"/>
    </row>
    <row r="123" ht="20" customHeight="1">
      <c r="A123" s="17" t="n"/>
      <c r="B123" s="24">
        <f>IF(A123="","",IFERROR(INDEX(Portionskalkulation!$B$5:$B$104,MATCH(A123,Portionskalkulation!$A$5:$A$104,0)),"FEHLT"))</f>
        <v/>
      </c>
      <c r="C123" s="17" t="n"/>
      <c r="D123" s="24">
        <f>IF(C123="","",IFERROR(INDEX(Zutaten!$B$5:$B$204,MATCH(C123,Zutaten!$A$5:$A$204,0)),"FEHLT"))</f>
        <v/>
      </c>
      <c r="E123" s="28" t="n"/>
      <c r="F123" s="14">
        <f>IF(C123="","",IFERROR(INDEX(Zutaten!$C$5:$C$204,MATCH(C123,Zutaten!$A$5:$A$204,0)),"FEHLT"))</f>
        <v/>
      </c>
      <c r="G123" s="31">
        <f>IF(C123="","",IFERROR(INDEX(Zutaten!$G$5:$G$204,MATCH(C123,Zutaten!$A$5:$A$204,0)),"FEHLT"))</f>
        <v/>
      </c>
      <c r="H123" s="31">
        <f>IF(OR(E123="",G123=""),"",IFERROR(E123*G123,""))</f>
        <v/>
      </c>
      <c r="I123" s="17" t="n"/>
    </row>
    <row r="124" ht="20" customHeight="1">
      <c r="A124" s="17" t="n"/>
      <c r="B124" s="24">
        <f>IF(A124="","",IFERROR(INDEX(Portionskalkulation!$B$5:$B$104,MATCH(A124,Portionskalkulation!$A$5:$A$104,0)),"FEHLT"))</f>
        <v/>
      </c>
      <c r="C124" s="17" t="n"/>
      <c r="D124" s="24">
        <f>IF(C124="","",IFERROR(INDEX(Zutaten!$B$5:$B$204,MATCH(C124,Zutaten!$A$5:$A$204,0)),"FEHLT"))</f>
        <v/>
      </c>
      <c r="E124" s="28" t="n"/>
      <c r="F124" s="14">
        <f>IF(C124="","",IFERROR(INDEX(Zutaten!$C$5:$C$204,MATCH(C124,Zutaten!$A$5:$A$204,0)),"FEHLT"))</f>
        <v/>
      </c>
      <c r="G124" s="31">
        <f>IF(C124="","",IFERROR(INDEX(Zutaten!$G$5:$G$204,MATCH(C124,Zutaten!$A$5:$A$204,0)),"FEHLT"))</f>
        <v/>
      </c>
      <c r="H124" s="31">
        <f>IF(OR(E124="",G124=""),"",IFERROR(E124*G124,""))</f>
        <v/>
      </c>
      <c r="I124" s="17" t="n"/>
    </row>
    <row r="125" ht="20" customHeight="1">
      <c r="A125" s="17" t="n"/>
      <c r="B125" s="24">
        <f>IF(A125="","",IFERROR(INDEX(Portionskalkulation!$B$5:$B$104,MATCH(A125,Portionskalkulation!$A$5:$A$104,0)),"FEHLT"))</f>
        <v/>
      </c>
      <c r="C125" s="17" t="n"/>
      <c r="D125" s="24">
        <f>IF(C125="","",IFERROR(INDEX(Zutaten!$B$5:$B$204,MATCH(C125,Zutaten!$A$5:$A$204,0)),"FEHLT"))</f>
        <v/>
      </c>
      <c r="E125" s="28" t="n"/>
      <c r="F125" s="14">
        <f>IF(C125="","",IFERROR(INDEX(Zutaten!$C$5:$C$204,MATCH(C125,Zutaten!$A$5:$A$204,0)),"FEHLT"))</f>
        <v/>
      </c>
      <c r="G125" s="31">
        <f>IF(C125="","",IFERROR(INDEX(Zutaten!$G$5:$G$204,MATCH(C125,Zutaten!$A$5:$A$204,0)),"FEHLT"))</f>
        <v/>
      </c>
      <c r="H125" s="31">
        <f>IF(OR(E125="",G125=""),"",IFERROR(E125*G125,""))</f>
        <v/>
      </c>
      <c r="I125" s="17" t="n"/>
    </row>
    <row r="126" ht="20" customHeight="1">
      <c r="A126" s="17" t="n"/>
      <c r="B126" s="24">
        <f>IF(A126="","",IFERROR(INDEX(Portionskalkulation!$B$5:$B$104,MATCH(A126,Portionskalkulation!$A$5:$A$104,0)),"FEHLT"))</f>
        <v/>
      </c>
      <c r="C126" s="17" t="n"/>
      <c r="D126" s="24">
        <f>IF(C126="","",IFERROR(INDEX(Zutaten!$B$5:$B$204,MATCH(C126,Zutaten!$A$5:$A$204,0)),"FEHLT"))</f>
        <v/>
      </c>
      <c r="E126" s="28" t="n"/>
      <c r="F126" s="14">
        <f>IF(C126="","",IFERROR(INDEX(Zutaten!$C$5:$C$204,MATCH(C126,Zutaten!$A$5:$A$204,0)),"FEHLT"))</f>
        <v/>
      </c>
      <c r="G126" s="31">
        <f>IF(C126="","",IFERROR(INDEX(Zutaten!$G$5:$G$204,MATCH(C126,Zutaten!$A$5:$A$204,0)),"FEHLT"))</f>
        <v/>
      </c>
      <c r="H126" s="31">
        <f>IF(OR(E126="",G126=""),"",IFERROR(E126*G126,""))</f>
        <v/>
      </c>
      <c r="I126" s="17" t="n"/>
    </row>
    <row r="127" ht="20" customHeight="1">
      <c r="A127" s="17" t="n"/>
      <c r="B127" s="24">
        <f>IF(A127="","",IFERROR(INDEX(Portionskalkulation!$B$5:$B$104,MATCH(A127,Portionskalkulation!$A$5:$A$104,0)),"FEHLT"))</f>
        <v/>
      </c>
      <c r="C127" s="17" t="n"/>
      <c r="D127" s="24">
        <f>IF(C127="","",IFERROR(INDEX(Zutaten!$B$5:$B$204,MATCH(C127,Zutaten!$A$5:$A$204,0)),"FEHLT"))</f>
        <v/>
      </c>
      <c r="E127" s="28" t="n"/>
      <c r="F127" s="14">
        <f>IF(C127="","",IFERROR(INDEX(Zutaten!$C$5:$C$204,MATCH(C127,Zutaten!$A$5:$A$204,0)),"FEHLT"))</f>
        <v/>
      </c>
      <c r="G127" s="31">
        <f>IF(C127="","",IFERROR(INDEX(Zutaten!$G$5:$G$204,MATCH(C127,Zutaten!$A$5:$A$204,0)),"FEHLT"))</f>
        <v/>
      </c>
      <c r="H127" s="31">
        <f>IF(OR(E127="",G127=""),"",IFERROR(E127*G127,""))</f>
        <v/>
      </c>
      <c r="I127" s="17" t="n"/>
    </row>
    <row r="128" ht="20" customHeight="1">
      <c r="A128" s="17" t="n"/>
      <c r="B128" s="24">
        <f>IF(A128="","",IFERROR(INDEX(Portionskalkulation!$B$5:$B$104,MATCH(A128,Portionskalkulation!$A$5:$A$104,0)),"FEHLT"))</f>
        <v/>
      </c>
      <c r="C128" s="17" t="n"/>
      <c r="D128" s="24">
        <f>IF(C128="","",IFERROR(INDEX(Zutaten!$B$5:$B$204,MATCH(C128,Zutaten!$A$5:$A$204,0)),"FEHLT"))</f>
        <v/>
      </c>
      <c r="E128" s="28" t="n"/>
      <c r="F128" s="14">
        <f>IF(C128="","",IFERROR(INDEX(Zutaten!$C$5:$C$204,MATCH(C128,Zutaten!$A$5:$A$204,0)),"FEHLT"))</f>
        <v/>
      </c>
      <c r="G128" s="31">
        <f>IF(C128="","",IFERROR(INDEX(Zutaten!$G$5:$G$204,MATCH(C128,Zutaten!$A$5:$A$204,0)),"FEHLT"))</f>
        <v/>
      </c>
      <c r="H128" s="31">
        <f>IF(OR(E128="",G128=""),"",IFERROR(E128*G128,""))</f>
        <v/>
      </c>
      <c r="I128" s="17" t="n"/>
    </row>
    <row r="129" ht="20" customHeight="1">
      <c r="A129" s="17" t="n"/>
      <c r="B129" s="24">
        <f>IF(A129="","",IFERROR(INDEX(Portionskalkulation!$B$5:$B$104,MATCH(A129,Portionskalkulation!$A$5:$A$104,0)),"FEHLT"))</f>
        <v/>
      </c>
      <c r="C129" s="17" t="n"/>
      <c r="D129" s="24">
        <f>IF(C129="","",IFERROR(INDEX(Zutaten!$B$5:$B$204,MATCH(C129,Zutaten!$A$5:$A$204,0)),"FEHLT"))</f>
        <v/>
      </c>
      <c r="E129" s="28" t="n"/>
      <c r="F129" s="14">
        <f>IF(C129="","",IFERROR(INDEX(Zutaten!$C$5:$C$204,MATCH(C129,Zutaten!$A$5:$A$204,0)),"FEHLT"))</f>
        <v/>
      </c>
      <c r="G129" s="31">
        <f>IF(C129="","",IFERROR(INDEX(Zutaten!$G$5:$G$204,MATCH(C129,Zutaten!$A$5:$A$204,0)),"FEHLT"))</f>
        <v/>
      </c>
      <c r="H129" s="31">
        <f>IF(OR(E129="",G129=""),"",IFERROR(E129*G129,""))</f>
        <v/>
      </c>
      <c r="I129" s="17" t="n"/>
    </row>
    <row r="130" ht="20" customHeight="1">
      <c r="A130" s="17" t="n"/>
      <c r="B130" s="24">
        <f>IF(A130="","",IFERROR(INDEX(Portionskalkulation!$B$5:$B$104,MATCH(A130,Portionskalkulation!$A$5:$A$104,0)),"FEHLT"))</f>
        <v/>
      </c>
      <c r="C130" s="17" t="n"/>
      <c r="D130" s="24">
        <f>IF(C130="","",IFERROR(INDEX(Zutaten!$B$5:$B$204,MATCH(C130,Zutaten!$A$5:$A$204,0)),"FEHLT"))</f>
        <v/>
      </c>
      <c r="E130" s="28" t="n"/>
      <c r="F130" s="14">
        <f>IF(C130="","",IFERROR(INDEX(Zutaten!$C$5:$C$204,MATCH(C130,Zutaten!$A$5:$A$204,0)),"FEHLT"))</f>
        <v/>
      </c>
      <c r="G130" s="31">
        <f>IF(C130="","",IFERROR(INDEX(Zutaten!$G$5:$G$204,MATCH(C130,Zutaten!$A$5:$A$204,0)),"FEHLT"))</f>
        <v/>
      </c>
      <c r="H130" s="31">
        <f>IF(OR(E130="",G130=""),"",IFERROR(E130*G130,""))</f>
        <v/>
      </c>
      <c r="I130" s="17" t="n"/>
    </row>
    <row r="131" ht="20" customHeight="1">
      <c r="A131" s="17" t="n"/>
      <c r="B131" s="24">
        <f>IF(A131="","",IFERROR(INDEX(Portionskalkulation!$B$5:$B$104,MATCH(A131,Portionskalkulation!$A$5:$A$104,0)),"FEHLT"))</f>
        <v/>
      </c>
      <c r="C131" s="17" t="n"/>
      <c r="D131" s="24">
        <f>IF(C131="","",IFERROR(INDEX(Zutaten!$B$5:$B$204,MATCH(C131,Zutaten!$A$5:$A$204,0)),"FEHLT"))</f>
        <v/>
      </c>
      <c r="E131" s="28" t="n"/>
      <c r="F131" s="14">
        <f>IF(C131="","",IFERROR(INDEX(Zutaten!$C$5:$C$204,MATCH(C131,Zutaten!$A$5:$A$204,0)),"FEHLT"))</f>
        <v/>
      </c>
      <c r="G131" s="31">
        <f>IF(C131="","",IFERROR(INDEX(Zutaten!$G$5:$G$204,MATCH(C131,Zutaten!$A$5:$A$204,0)),"FEHLT"))</f>
        <v/>
      </c>
      <c r="H131" s="31">
        <f>IF(OR(E131="",G131=""),"",IFERROR(E131*G131,""))</f>
        <v/>
      </c>
      <c r="I131" s="17" t="n"/>
    </row>
    <row r="132" ht="20" customHeight="1">
      <c r="A132" s="17" t="n"/>
      <c r="B132" s="24">
        <f>IF(A132="","",IFERROR(INDEX(Portionskalkulation!$B$5:$B$104,MATCH(A132,Portionskalkulation!$A$5:$A$104,0)),"FEHLT"))</f>
        <v/>
      </c>
      <c r="C132" s="17" t="n"/>
      <c r="D132" s="24">
        <f>IF(C132="","",IFERROR(INDEX(Zutaten!$B$5:$B$204,MATCH(C132,Zutaten!$A$5:$A$204,0)),"FEHLT"))</f>
        <v/>
      </c>
      <c r="E132" s="28" t="n"/>
      <c r="F132" s="14">
        <f>IF(C132="","",IFERROR(INDEX(Zutaten!$C$5:$C$204,MATCH(C132,Zutaten!$A$5:$A$204,0)),"FEHLT"))</f>
        <v/>
      </c>
      <c r="G132" s="31">
        <f>IF(C132="","",IFERROR(INDEX(Zutaten!$G$5:$G$204,MATCH(C132,Zutaten!$A$5:$A$204,0)),"FEHLT"))</f>
        <v/>
      </c>
      <c r="H132" s="31">
        <f>IF(OR(E132="",G132=""),"",IFERROR(E132*G132,""))</f>
        <v/>
      </c>
      <c r="I132" s="17" t="n"/>
    </row>
    <row r="133" ht="20" customHeight="1">
      <c r="A133" s="17" t="n"/>
      <c r="B133" s="24">
        <f>IF(A133="","",IFERROR(INDEX(Portionskalkulation!$B$5:$B$104,MATCH(A133,Portionskalkulation!$A$5:$A$104,0)),"FEHLT"))</f>
        <v/>
      </c>
      <c r="C133" s="17" t="n"/>
      <c r="D133" s="24">
        <f>IF(C133="","",IFERROR(INDEX(Zutaten!$B$5:$B$204,MATCH(C133,Zutaten!$A$5:$A$204,0)),"FEHLT"))</f>
        <v/>
      </c>
      <c r="E133" s="28" t="n"/>
      <c r="F133" s="14">
        <f>IF(C133="","",IFERROR(INDEX(Zutaten!$C$5:$C$204,MATCH(C133,Zutaten!$A$5:$A$204,0)),"FEHLT"))</f>
        <v/>
      </c>
      <c r="G133" s="31">
        <f>IF(C133="","",IFERROR(INDEX(Zutaten!$G$5:$G$204,MATCH(C133,Zutaten!$A$5:$A$204,0)),"FEHLT"))</f>
        <v/>
      </c>
      <c r="H133" s="31">
        <f>IF(OR(E133="",G133=""),"",IFERROR(E133*G133,""))</f>
        <v/>
      </c>
      <c r="I133" s="17" t="n"/>
    </row>
    <row r="134" ht="20" customHeight="1">
      <c r="A134" s="17" t="n"/>
      <c r="B134" s="24">
        <f>IF(A134="","",IFERROR(INDEX(Portionskalkulation!$B$5:$B$104,MATCH(A134,Portionskalkulation!$A$5:$A$104,0)),"FEHLT"))</f>
        <v/>
      </c>
      <c r="C134" s="17" t="n"/>
      <c r="D134" s="24">
        <f>IF(C134="","",IFERROR(INDEX(Zutaten!$B$5:$B$204,MATCH(C134,Zutaten!$A$5:$A$204,0)),"FEHLT"))</f>
        <v/>
      </c>
      <c r="E134" s="28" t="n"/>
      <c r="F134" s="14">
        <f>IF(C134="","",IFERROR(INDEX(Zutaten!$C$5:$C$204,MATCH(C134,Zutaten!$A$5:$A$204,0)),"FEHLT"))</f>
        <v/>
      </c>
      <c r="G134" s="31">
        <f>IF(C134="","",IFERROR(INDEX(Zutaten!$G$5:$G$204,MATCH(C134,Zutaten!$A$5:$A$204,0)),"FEHLT"))</f>
        <v/>
      </c>
      <c r="H134" s="31">
        <f>IF(OR(E134="",G134=""),"",IFERROR(E134*G134,""))</f>
        <v/>
      </c>
      <c r="I134" s="17" t="n"/>
    </row>
    <row r="135" ht="20" customHeight="1">
      <c r="A135" s="17" t="n"/>
      <c r="B135" s="24">
        <f>IF(A135="","",IFERROR(INDEX(Portionskalkulation!$B$5:$B$104,MATCH(A135,Portionskalkulation!$A$5:$A$104,0)),"FEHLT"))</f>
        <v/>
      </c>
      <c r="C135" s="17" t="n"/>
      <c r="D135" s="24">
        <f>IF(C135="","",IFERROR(INDEX(Zutaten!$B$5:$B$204,MATCH(C135,Zutaten!$A$5:$A$204,0)),"FEHLT"))</f>
        <v/>
      </c>
      <c r="E135" s="28" t="n"/>
      <c r="F135" s="14">
        <f>IF(C135="","",IFERROR(INDEX(Zutaten!$C$5:$C$204,MATCH(C135,Zutaten!$A$5:$A$204,0)),"FEHLT"))</f>
        <v/>
      </c>
      <c r="G135" s="31">
        <f>IF(C135="","",IFERROR(INDEX(Zutaten!$G$5:$G$204,MATCH(C135,Zutaten!$A$5:$A$204,0)),"FEHLT"))</f>
        <v/>
      </c>
      <c r="H135" s="31">
        <f>IF(OR(E135="",G135=""),"",IFERROR(E135*G135,""))</f>
        <v/>
      </c>
      <c r="I135" s="17" t="n"/>
    </row>
    <row r="136" ht="20" customHeight="1">
      <c r="A136" s="17" t="n"/>
      <c r="B136" s="24">
        <f>IF(A136="","",IFERROR(INDEX(Portionskalkulation!$B$5:$B$104,MATCH(A136,Portionskalkulation!$A$5:$A$104,0)),"FEHLT"))</f>
        <v/>
      </c>
      <c r="C136" s="17" t="n"/>
      <c r="D136" s="24">
        <f>IF(C136="","",IFERROR(INDEX(Zutaten!$B$5:$B$204,MATCH(C136,Zutaten!$A$5:$A$204,0)),"FEHLT"))</f>
        <v/>
      </c>
      <c r="E136" s="28" t="n"/>
      <c r="F136" s="14">
        <f>IF(C136="","",IFERROR(INDEX(Zutaten!$C$5:$C$204,MATCH(C136,Zutaten!$A$5:$A$204,0)),"FEHLT"))</f>
        <v/>
      </c>
      <c r="G136" s="31">
        <f>IF(C136="","",IFERROR(INDEX(Zutaten!$G$5:$G$204,MATCH(C136,Zutaten!$A$5:$A$204,0)),"FEHLT"))</f>
        <v/>
      </c>
      <c r="H136" s="31">
        <f>IF(OR(E136="",G136=""),"",IFERROR(E136*G136,""))</f>
        <v/>
      </c>
      <c r="I136" s="17" t="n"/>
    </row>
    <row r="137" ht="20" customHeight="1">
      <c r="A137" s="17" t="n"/>
      <c r="B137" s="24">
        <f>IF(A137="","",IFERROR(INDEX(Portionskalkulation!$B$5:$B$104,MATCH(A137,Portionskalkulation!$A$5:$A$104,0)),"FEHLT"))</f>
        <v/>
      </c>
      <c r="C137" s="17" t="n"/>
      <c r="D137" s="24">
        <f>IF(C137="","",IFERROR(INDEX(Zutaten!$B$5:$B$204,MATCH(C137,Zutaten!$A$5:$A$204,0)),"FEHLT"))</f>
        <v/>
      </c>
      <c r="E137" s="28" t="n"/>
      <c r="F137" s="14">
        <f>IF(C137="","",IFERROR(INDEX(Zutaten!$C$5:$C$204,MATCH(C137,Zutaten!$A$5:$A$204,0)),"FEHLT"))</f>
        <v/>
      </c>
      <c r="G137" s="31">
        <f>IF(C137="","",IFERROR(INDEX(Zutaten!$G$5:$G$204,MATCH(C137,Zutaten!$A$5:$A$204,0)),"FEHLT"))</f>
        <v/>
      </c>
      <c r="H137" s="31">
        <f>IF(OR(E137="",G137=""),"",IFERROR(E137*G137,""))</f>
        <v/>
      </c>
      <c r="I137" s="17" t="n"/>
    </row>
    <row r="138" ht="20" customHeight="1">
      <c r="A138" s="17" t="n"/>
      <c r="B138" s="24">
        <f>IF(A138="","",IFERROR(INDEX(Portionskalkulation!$B$5:$B$104,MATCH(A138,Portionskalkulation!$A$5:$A$104,0)),"FEHLT"))</f>
        <v/>
      </c>
      <c r="C138" s="17" t="n"/>
      <c r="D138" s="24">
        <f>IF(C138="","",IFERROR(INDEX(Zutaten!$B$5:$B$204,MATCH(C138,Zutaten!$A$5:$A$204,0)),"FEHLT"))</f>
        <v/>
      </c>
      <c r="E138" s="28" t="n"/>
      <c r="F138" s="14">
        <f>IF(C138="","",IFERROR(INDEX(Zutaten!$C$5:$C$204,MATCH(C138,Zutaten!$A$5:$A$204,0)),"FEHLT"))</f>
        <v/>
      </c>
      <c r="G138" s="31">
        <f>IF(C138="","",IFERROR(INDEX(Zutaten!$G$5:$G$204,MATCH(C138,Zutaten!$A$5:$A$204,0)),"FEHLT"))</f>
        <v/>
      </c>
      <c r="H138" s="31">
        <f>IF(OR(E138="",G138=""),"",IFERROR(E138*G138,""))</f>
        <v/>
      </c>
      <c r="I138" s="17" t="n"/>
    </row>
    <row r="139" ht="20" customHeight="1">
      <c r="A139" s="17" t="n"/>
      <c r="B139" s="24">
        <f>IF(A139="","",IFERROR(INDEX(Portionskalkulation!$B$5:$B$104,MATCH(A139,Portionskalkulation!$A$5:$A$104,0)),"FEHLT"))</f>
        <v/>
      </c>
      <c r="C139" s="17" t="n"/>
      <c r="D139" s="24">
        <f>IF(C139="","",IFERROR(INDEX(Zutaten!$B$5:$B$204,MATCH(C139,Zutaten!$A$5:$A$204,0)),"FEHLT"))</f>
        <v/>
      </c>
      <c r="E139" s="28" t="n"/>
      <c r="F139" s="14">
        <f>IF(C139="","",IFERROR(INDEX(Zutaten!$C$5:$C$204,MATCH(C139,Zutaten!$A$5:$A$204,0)),"FEHLT"))</f>
        <v/>
      </c>
      <c r="G139" s="31">
        <f>IF(C139="","",IFERROR(INDEX(Zutaten!$G$5:$G$204,MATCH(C139,Zutaten!$A$5:$A$204,0)),"FEHLT"))</f>
        <v/>
      </c>
      <c r="H139" s="31">
        <f>IF(OR(E139="",G139=""),"",IFERROR(E139*G139,""))</f>
        <v/>
      </c>
      <c r="I139" s="17" t="n"/>
    </row>
    <row r="140" ht="20" customHeight="1">
      <c r="A140" s="17" t="n"/>
      <c r="B140" s="24">
        <f>IF(A140="","",IFERROR(INDEX(Portionskalkulation!$B$5:$B$104,MATCH(A140,Portionskalkulation!$A$5:$A$104,0)),"FEHLT"))</f>
        <v/>
      </c>
      <c r="C140" s="17" t="n"/>
      <c r="D140" s="24">
        <f>IF(C140="","",IFERROR(INDEX(Zutaten!$B$5:$B$204,MATCH(C140,Zutaten!$A$5:$A$204,0)),"FEHLT"))</f>
        <v/>
      </c>
      <c r="E140" s="28" t="n"/>
      <c r="F140" s="14">
        <f>IF(C140="","",IFERROR(INDEX(Zutaten!$C$5:$C$204,MATCH(C140,Zutaten!$A$5:$A$204,0)),"FEHLT"))</f>
        <v/>
      </c>
      <c r="G140" s="31">
        <f>IF(C140="","",IFERROR(INDEX(Zutaten!$G$5:$G$204,MATCH(C140,Zutaten!$A$5:$A$204,0)),"FEHLT"))</f>
        <v/>
      </c>
      <c r="H140" s="31">
        <f>IF(OR(E140="",G140=""),"",IFERROR(E140*G140,""))</f>
        <v/>
      </c>
      <c r="I140" s="17" t="n"/>
    </row>
    <row r="141" ht="20" customHeight="1">
      <c r="A141" s="17" t="n"/>
      <c r="B141" s="24">
        <f>IF(A141="","",IFERROR(INDEX(Portionskalkulation!$B$5:$B$104,MATCH(A141,Portionskalkulation!$A$5:$A$104,0)),"FEHLT"))</f>
        <v/>
      </c>
      <c r="C141" s="17" t="n"/>
      <c r="D141" s="24">
        <f>IF(C141="","",IFERROR(INDEX(Zutaten!$B$5:$B$204,MATCH(C141,Zutaten!$A$5:$A$204,0)),"FEHLT"))</f>
        <v/>
      </c>
      <c r="E141" s="28" t="n"/>
      <c r="F141" s="14">
        <f>IF(C141="","",IFERROR(INDEX(Zutaten!$C$5:$C$204,MATCH(C141,Zutaten!$A$5:$A$204,0)),"FEHLT"))</f>
        <v/>
      </c>
      <c r="G141" s="31">
        <f>IF(C141="","",IFERROR(INDEX(Zutaten!$G$5:$G$204,MATCH(C141,Zutaten!$A$5:$A$204,0)),"FEHLT"))</f>
        <v/>
      </c>
      <c r="H141" s="31">
        <f>IF(OR(E141="",G141=""),"",IFERROR(E141*G141,""))</f>
        <v/>
      </c>
      <c r="I141" s="17" t="n"/>
    </row>
    <row r="142" ht="20" customHeight="1">
      <c r="A142" s="17" t="n"/>
      <c r="B142" s="24">
        <f>IF(A142="","",IFERROR(INDEX(Portionskalkulation!$B$5:$B$104,MATCH(A142,Portionskalkulation!$A$5:$A$104,0)),"FEHLT"))</f>
        <v/>
      </c>
      <c r="C142" s="17" t="n"/>
      <c r="D142" s="24">
        <f>IF(C142="","",IFERROR(INDEX(Zutaten!$B$5:$B$204,MATCH(C142,Zutaten!$A$5:$A$204,0)),"FEHLT"))</f>
        <v/>
      </c>
      <c r="E142" s="28" t="n"/>
      <c r="F142" s="14">
        <f>IF(C142="","",IFERROR(INDEX(Zutaten!$C$5:$C$204,MATCH(C142,Zutaten!$A$5:$A$204,0)),"FEHLT"))</f>
        <v/>
      </c>
      <c r="G142" s="31">
        <f>IF(C142="","",IFERROR(INDEX(Zutaten!$G$5:$G$204,MATCH(C142,Zutaten!$A$5:$A$204,0)),"FEHLT"))</f>
        <v/>
      </c>
      <c r="H142" s="31">
        <f>IF(OR(E142="",G142=""),"",IFERROR(E142*G142,""))</f>
        <v/>
      </c>
      <c r="I142" s="17" t="n"/>
    </row>
    <row r="143" ht="20" customHeight="1">
      <c r="A143" s="17" t="n"/>
      <c r="B143" s="24">
        <f>IF(A143="","",IFERROR(INDEX(Portionskalkulation!$B$5:$B$104,MATCH(A143,Portionskalkulation!$A$5:$A$104,0)),"FEHLT"))</f>
        <v/>
      </c>
      <c r="C143" s="17" t="n"/>
      <c r="D143" s="24">
        <f>IF(C143="","",IFERROR(INDEX(Zutaten!$B$5:$B$204,MATCH(C143,Zutaten!$A$5:$A$204,0)),"FEHLT"))</f>
        <v/>
      </c>
      <c r="E143" s="28" t="n"/>
      <c r="F143" s="14">
        <f>IF(C143="","",IFERROR(INDEX(Zutaten!$C$5:$C$204,MATCH(C143,Zutaten!$A$5:$A$204,0)),"FEHLT"))</f>
        <v/>
      </c>
      <c r="G143" s="31">
        <f>IF(C143="","",IFERROR(INDEX(Zutaten!$G$5:$G$204,MATCH(C143,Zutaten!$A$5:$A$204,0)),"FEHLT"))</f>
        <v/>
      </c>
      <c r="H143" s="31">
        <f>IF(OR(E143="",G143=""),"",IFERROR(E143*G143,""))</f>
        <v/>
      </c>
      <c r="I143" s="17" t="n"/>
    </row>
    <row r="144" ht="20" customHeight="1">
      <c r="A144" s="17" t="n"/>
      <c r="B144" s="24">
        <f>IF(A144="","",IFERROR(INDEX(Portionskalkulation!$B$5:$B$104,MATCH(A144,Portionskalkulation!$A$5:$A$104,0)),"FEHLT"))</f>
        <v/>
      </c>
      <c r="C144" s="17" t="n"/>
      <c r="D144" s="24">
        <f>IF(C144="","",IFERROR(INDEX(Zutaten!$B$5:$B$204,MATCH(C144,Zutaten!$A$5:$A$204,0)),"FEHLT"))</f>
        <v/>
      </c>
      <c r="E144" s="28" t="n"/>
      <c r="F144" s="14">
        <f>IF(C144="","",IFERROR(INDEX(Zutaten!$C$5:$C$204,MATCH(C144,Zutaten!$A$5:$A$204,0)),"FEHLT"))</f>
        <v/>
      </c>
      <c r="G144" s="31">
        <f>IF(C144="","",IFERROR(INDEX(Zutaten!$G$5:$G$204,MATCH(C144,Zutaten!$A$5:$A$204,0)),"FEHLT"))</f>
        <v/>
      </c>
      <c r="H144" s="31">
        <f>IF(OR(E144="",G144=""),"",IFERROR(E144*G144,""))</f>
        <v/>
      </c>
      <c r="I144" s="17" t="n"/>
    </row>
    <row r="145" ht="20" customHeight="1">
      <c r="A145" s="17" t="n"/>
      <c r="B145" s="24">
        <f>IF(A145="","",IFERROR(INDEX(Portionskalkulation!$B$5:$B$104,MATCH(A145,Portionskalkulation!$A$5:$A$104,0)),"FEHLT"))</f>
        <v/>
      </c>
      <c r="C145" s="17" t="n"/>
      <c r="D145" s="24">
        <f>IF(C145="","",IFERROR(INDEX(Zutaten!$B$5:$B$204,MATCH(C145,Zutaten!$A$5:$A$204,0)),"FEHLT"))</f>
        <v/>
      </c>
      <c r="E145" s="28" t="n"/>
      <c r="F145" s="14">
        <f>IF(C145="","",IFERROR(INDEX(Zutaten!$C$5:$C$204,MATCH(C145,Zutaten!$A$5:$A$204,0)),"FEHLT"))</f>
        <v/>
      </c>
      <c r="G145" s="31">
        <f>IF(C145="","",IFERROR(INDEX(Zutaten!$G$5:$G$204,MATCH(C145,Zutaten!$A$5:$A$204,0)),"FEHLT"))</f>
        <v/>
      </c>
      <c r="H145" s="31">
        <f>IF(OR(E145="",G145=""),"",IFERROR(E145*G145,""))</f>
        <v/>
      </c>
      <c r="I145" s="17" t="n"/>
    </row>
    <row r="146" ht="20" customHeight="1">
      <c r="A146" s="17" t="n"/>
      <c r="B146" s="24">
        <f>IF(A146="","",IFERROR(INDEX(Portionskalkulation!$B$5:$B$104,MATCH(A146,Portionskalkulation!$A$5:$A$104,0)),"FEHLT"))</f>
        <v/>
      </c>
      <c r="C146" s="17" t="n"/>
      <c r="D146" s="24">
        <f>IF(C146="","",IFERROR(INDEX(Zutaten!$B$5:$B$204,MATCH(C146,Zutaten!$A$5:$A$204,0)),"FEHLT"))</f>
        <v/>
      </c>
      <c r="E146" s="28" t="n"/>
      <c r="F146" s="14">
        <f>IF(C146="","",IFERROR(INDEX(Zutaten!$C$5:$C$204,MATCH(C146,Zutaten!$A$5:$A$204,0)),"FEHLT"))</f>
        <v/>
      </c>
      <c r="G146" s="31">
        <f>IF(C146="","",IFERROR(INDEX(Zutaten!$G$5:$G$204,MATCH(C146,Zutaten!$A$5:$A$204,0)),"FEHLT"))</f>
        <v/>
      </c>
      <c r="H146" s="31">
        <f>IF(OR(E146="",G146=""),"",IFERROR(E146*G146,""))</f>
        <v/>
      </c>
      <c r="I146" s="17" t="n"/>
    </row>
    <row r="147" ht="20" customHeight="1">
      <c r="A147" s="17" t="n"/>
      <c r="B147" s="24">
        <f>IF(A147="","",IFERROR(INDEX(Portionskalkulation!$B$5:$B$104,MATCH(A147,Portionskalkulation!$A$5:$A$104,0)),"FEHLT"))</f>
        <v/>
      </c>
      <c r="C147" s="17" t="n"/>
      <c r="D147" s="24">
        <f>IF(C147="","",IFERROR(INDEX(Zutaten!$B$5:$B$204,MATCH(C147,Zutaten!$A$5:$A$204,0)),"FEHLT"))</f>
        <v/>
      </c>
      <c r="E147" s="28" t="n"/>
      <c r="F147" s="14">
        <f>IF(C147="","",IFERROR(INDEX(Zutaten!$C$5:$C$204,MATCH(C147,Zutaten!$A$5:$A$204,0)),"FEHLT"))</f>
        <v/>
      </c>
      <c r="G147" s="31">
        <f>IF(C147="","",IFERROR(INDEX(Zutaten!$G$5:$G$204,MATCH(C147,Zutaten!$A$5:$A$204,0)),"FEHLT"))</f>
        <v/>
      </c>
      <c r="H147" s="31">
        <f>IF(OR(E147="",G147=""),"",IFERROR(E147*G147,""))</f>
        <v/>
      </c>
      <c r="I147" s="17" t="n"/>
    </row>
    <row r="148" ht="20" customHeight="1">
      <c r="A148" s="17" t="n"/>
      <c r="B148" s="24">
        <f>IF(A148="","",IFERROR(INDEX(Portionskalkulation!$B$5:$B$104,MATCH(A148,Portionskalkulation!$A$5:$A$104,0)),"FEHLT"))</f>
        <v/>
      </c>
      <c r="C148" s="17" t="n"/>
      <c r="D148" s="24">
        <f>IF(C148="","",IFERROR(INDEX(Zutaten!$B$5:$B$204,MATCH(C148,Zutaten!$A$5:$A$204,0)),"FEHLT"))</f>
        <v/>
      </c>
      <c r="E148" s="28" t="n"/>
      <c r="F148" s="14">
        <f>IF(C148="","",IFERROR(INDEX(Zutaten!$C$5:$C$204,MATCH(C148,Zutaten!$A$5:$A$204,0)),"FEHLT"))</f>
        <v/>
      </c>
      <c r="G148" s="31">
        <f>IF(C148="","",IFERROR(INDEX(Zutaten!$G$5:$G$204,MATCH(C148,Zutaten!$A$5:$A$204,0)),"FEHLT"))</f>
        <v/>
      </c>
      <c r="H148" s="31">
        <f>IF(OR(E148="",G148=""),"",IFERROR(E148*G148,""))</f>
        <v/>
      </c>
      <c r="I148" s="17" t="n"/>
    </row>
    <row r="149" ht="20" customHeight="1">
      <c r="A149" s="17" t="n"/>
      <c r="B149" s="24">
        <f>IF(A149="","",IFERROR(INDEX(Portionskalkulation!$B$5:$B$104,MATCH(A149,Portionskalkulation!$A$5:$A$104,0)),"FEHLT"))</f>
        <v/>
      </c>
      <c r="C149" s="17" t="n"/>
      <c r="D149" s="24">
        <f>IF(C149="","",IFERROR(INDEX(Zutaten!$B$5:$B$204,MATCH(C149,Zutaten!$A$5:$A$204,0)),"FEHLT"))</f>
        <v/>
      </c>
      <c r="E149" s="28" t="n"/>
      <c r="F149" s="14">
        <f>IF(C149="","",IFERROR(INDEX(Zutaten!$C$5:$C$204,MATCH(C149,Zutaten!$A$5:$A$204,0)),"FEHLT"))</f>
        <v/>
      </c>
      <c r="G149" s="31">
        <f>IF(C149="","",IFERROR(INDEX(Zutaten!$G$5:$G$204,MATCH(C149,Zutaten!$A$5:$A$204,0)),"FEHLT"))</f>
        <v/>
      </c>
      <c r="H149" s="31">
        <f>IF(OR(E149="",G149=""),"",IFERROR(E149*G149,""))</f>
        <v/>
      </c>
      <c r="I149" s="17" t="n"/>
    </row>
    <row r="150" ht="20" customHeight="1">
      <c r="A150" s="17" t="n"/>
      <c r="B150" s="24">
        <f>IF(A150="","",IFERROR(INDEX(Portionskalkulation!$B$5:$B$104,MATCH(A150,Portionskalkulation!$A$5:$A$104,0)),"FEHLT"))</f>
        <v/>
      </c>
      <c r="C150" s="17" t="n"/>
      <c r="D150" s="24">
        <f>IF(C150="","",IFERROR(INDEX(Zutaten!$B$5:$B$204,MATCH(C150,Zutaten!$A$5:$A$204,0)),"FEHLT"))</f>
        <v/>
      </c>
      <c r="E150" s="28" t="n"/>
      <c r="F150" s="14">
        <f>IF(C150="","",IFERROR(INDEX(Zutaten!$C$5:$C$204,MATCH(C150,Zutaten!$A$5:$A$204,0)),"FEHLT"))</f>
        <v/>
      </c>
      <c r="G150" s="31">
        <f>IF(C150="","",IFERROR(INDEX(Zutaten!$G$5:$G$204,MATCH(C150,Zutaten!$A$5:$A$204,0)),"FEHLT"))</f>
        <v/>
      </c>
      <c r="H150" s="31">
        <f>IF(OR(E150="",G150=""),"",IFERROR(E150*G150,""))</f>
        <v/>
      </c>
      <c r="I150" s="17" t="n"/>
    </row>
    <row r="151" ht="20" customHeight="1">
      <c r="A151" s="17" t="n"/>
      <c r="B151" s="24">
        <f>IF(A151="","",IFERROR(INDEX(Portionskalkulation!$B$5:$B$104,MATCH(A151,Portionskalkulation!$A$5:$A$104,0)),"FEHLT"))</f>
        <v/>
      </c>
      <c r="C151" s="17" t="n"/>
      <c r="D151" s="24">
        <f>IF(C151="","",IFERROR(INDEX(Zutaten!$B$5:$B$204,MATCH(C151,Zutaten!$A$5:$A$204,0)),"FEHLT"))</f>
        <v/>
      </c>
      <c r="E151" s="28" t="n"/>
      <c r="F151" s="14">
        <f>IF(C151="","",IFERROR(INDEX(Zutaten!$C$5:$C$204,MATCH(C151,Zutaten!$A$5:$A$204,0)),"FEHLT"))</f>
        <v/>
      </c>
      <c r="G151" s="31">
        <f>IF(C151="","",IFERROR(INDEX(Zutaten!$G$5:$G$204,MATCH(C151,Zutaten!$A$5:$A$204,0)),"FEHLT"))</f>
        <v/>
      </c>
      <c r="H151" s="31">
        <f>IF(OR(E151="",G151=""),"",IFERROR(E151*G151,""))</f>
        <v/>
      </c>
      <c r="I151" s="17" t="n"/>
    </row>
    <row r="152" ht="20" customHeight="1">
      <c r="A152" s="17" t="n"/>
      <c r="B152" s="24">
        <f>IF(A152="","",IFERROR(INDEX(Portionskalkulation!$B$5:$B$104,MATCH(A152,Portionskalkulation!$A$5:$A$104,0)),"FEHLT"))</f>
        <v/>
      </c>
      <c r="C152" s="17" t="n"/>
      <c r="D152" s="24">
        <f>IF(C152="","",IFERROR(INDEX(Zutaten!$B$5:$B$204,MATCH(C152,Zutaten!$A$5:$A$204,0)),"FEHLT"))</f>
        <v/>
      </c>
      <c r="E152" s="28" t="n"/>
      <c r="F152" s="14">
        <f>IF(C152="","",IFERROR(INDEX(Zutaten!$C$5:$C$204,MATCH(C152,Zutaten!$A$5:$A$204,0)),"FEHLT"))</f>
        <v/>
      </c>
      <c r="G152" s="31">
        <f>IF(C152="","",IFERROR(INDEX(Zutaten!$G$5:$G$204,MATCH(C152,Zutaten!$A$5:$A$204,0)),"FEHLT"))</f>
        <v/>
      </c>
      <c r="H152" s="31">
        <f>IF(OR(E152="",G152=""),"",IFERROR(E152*G152,""))</f>
        <v/>
      </c>
      <c r="I152" s="17" t="n"/>
    </row>
    <row r="153" ht="20" customHeight="1">
      <c r="A153" s="17" t="n"/>
      <c r="B153" s="24">
        <f>IF(A153="","",IFERROR(INDEX(Portionskalkulation!$B$5:$B$104,MATCH(A153,Portionskalkulation!$A$5:$A$104,0)),"FEHLT"))</f>
        <v/>
      </c>
      <c r="C153" s="17" t="n"/>
      <c r="D153" s="24">
        <f>IF(C153="","",IFERROR(INDEX(Zutaten!$B$5:$B$204,MATCH(C153,Zutaten!$A$5:$A$204,0)),"FEHLT"))</f>
        <v/>
      </c>
      <c r="E153" s="28" t="n"/>
      <c r="F153" s="14">
        <f>IF(C153="","",IFERROR(INDEX(Zutaten!$C$5:$C$204,MATCH(C153,Zutaten!$A$5:$A$204,0)),"FEHLT"))</f>
        <v/>
      </c>
      <c r="G153" s="31">
        <f>IF(C153="","",IFERROR(INDEX(Zutaten!$G$5:$G$204,MATCH(C153,Zutaten!$A$5:$A$204,0)),"FEHLT"))</f>
        <v/>
      </c>
      <c r="H153" s="31">
        <f>IF(OR(E153="",G153=""),"",IFERROR(E153*G153,""))</f>
        <v/>
      </c>
      <c r="I153" s="17" t="n"/>
    </row>
    <row r="154" ht="20" customHeight="1">
      <c r="A154" s="17" t="n"/>
      <c r="B154" s="24">
        <f>IF(A154="","",IFERROR(INDEX(Portionskalkulation!$B$5:$B$104,MATCH(A154,Portionskalkulation!$A$5:$A$104,0)),"FEHLT"))</f>
        <v/>
      </c>
      <c r="C154" s="17" t="n"/>
      <c r="D154" s="24">
        <f>IF(C154="","",IFERROR(INDEX(Zutaten!$B$5:$B$204,MATCH(C154,Zutaten!$A$5:$A$204,0)),"FEHLT"))</f>
        <v/>
      </c>
      <c r="E154" s="28" t="n"/>
      <c r="F154" s="14">
        <f>IF(C154="","",IFERROR(INDEX(Zutaten!$C$5:$C$204,MATCH(C154,Zutaten!$A$5:$A$204,0)),"FEHLT"))</f>
        <v/>
      </c>
      <c r="G154" s="31">
        <f>IF(C154="","",IFERROR(INDEX(Zutaten!$G$5:$G$204,MATCH(C154,Zutaten!$A$5:$A$204,0)),"FEHLT"))</f>
        <v/>
      </c>
      <c r="H154" s="31">
        <f>IF(OR(E154="",G154=""),"",IFERROR(E154*G154,""))</f>
        <v/>
      </c>
      <c r="I154" s="17" t="n"/>
    </row>
    <row r="155" ht="20" customHeight="1">
      <c r="A155" s="17" t="n"/>
      <c r="B155" s="24">
        <f>IF(A155="","",IFERROR(INDEX(Portionskalkulation!$B$5:$B$104,MATCH(A155,Portionskalkulation!$A$5:$A$104,0)),"FEHLT"))</f>
        <v/>
      </c>
      <c r="C155" s="17" t="n"/>
      <c r="D155" s="24">
        <f>IF(C155="","",IFERROR(INDEX(Zutaten!$B$5:$B$204,MATCH(C155,Zutaten!$A$5:$A$204,0)),"FEHLT"))</f>
        <v/>
      </c>
      <c r="E155" s="28" t="n"/>
      <c r="F155" s="14">
        <f>IF(C155="","",IFERROR(INDEX(Zutaten!$C$5:$C$204,MATCH(C155,Zutaten!$A$5:$A$204,0)),"FEHLT"))</f>
        <v/>
      </c>
      <c r="G155" s="31">
        <f>IF(C155="","",IFERROR(INDEX(Zutaten!$G$5:$G$204,MATCH(C155,Zutaten!$A$5:$A$204,0)),"FEHLT"))</f>
        <v/>
      </c>
      <c r="H155" s="31">
        <f>IF(OR(E155="",G155=""),"",IFERROR(E155*G155,""))</f>
        <v/>
      </c>
      <c r="I155" s="17" t="n"/>
    </row>
    <row r="156" ht="20" customHeight="1">
      <c r="A156" s="17" t="n"/>
      <c r="B156" s="24">
        <f>IF(A156="","",IFERROR(INDEX(Portionskalkulation!$B$5:$B$104,MATCH(A156,Portionskalkulation!$A$5:$A$104,0)),"FEHLT"))</f>
        <v/>
      </c>
      <c r="C156" s="17" t="n"/>
      <c r="D156" s="24">
        <f>IF(C156="","",IFERROR(INDEX(Zutaten!$B$5:$B$204,MATCH(C156,Zutaten!$A$5:$A$204,0)),"FEHLT"))</f>
        <v/>
      </c>
      <c r="E156" s="28" t="n"/>
      <c r="F156" s="14">
        <f>IF(C156="","",IFERROR(INDEX(Zutaten!$C$5:$C$204,MATCH(C156,Zutaten!$A$5:$A$204,0)),"FEHLT"))</f>
        <v/>
      </c>
      <c r="G156" s="31">
        <f>IF(C156="","",IFERROR(INDEX(Zutaten!$G$5:$G$204,MATCH(C156,Zutaten!$A$5:$A$204,0)),"FEHLT"))</f>
        <v/>
      </c>
      <c r="H156" s="31">
        <f>IF(OR(E156="",G156=""),"",IFERROR(E156*G156,""))</f>
        <v/>
      </c>
      <c r="I156" s="17" t="n"/>
    </row>
    <row r="157" ht="20" customHeight="1">
      <c r="A157" s="17" t="n"/>
      <c r="B157" s="24">
        <f>IF(A157="","",IFERROR(INDEX(Portionskalkulation!$B$5:$B$104,MATCH(A157,Portionskalkulation!$A$5:$A$104,0)),"FEHLT"))</f>
        <v/>
      </c>
      <c r="C157" s="17" t="n"/>
      <c r="D157" s="24">
        <f>IF(C157="","",IFERROR(INDEX(Zutaten!$B$5:$B$204,MATCH(C157,Zutaten!$A$5:$A$204,0)),"FEHLT"))</f>
        <v/>
      </c>
      <c r="E157" s="28" t="n"/>
      <c r="F157" s="14">
        <f>IF(C157="","",IFERROR(INDEX(Zutaten!$C$5:$C$204,MATCH(C157,Zutaten!$A$5:$A$204,0)),"FEHLT"))</f>
        <v/>
      </c>
      <c r="G157" s="31">
        <f>IF(C157="","",IFERROR(INDEX(Zutaten!$G$5:$G$204,MATCH(C157,Zutaten!$A$5:$A$204,0)),"FEHLT"))</f>
        <v/>
      </c>
      <c r="H157" s="31">
        <f>IF(OR(E157="",G157=""),"",IFERROR(E157*G157,""))</f>
        <v/>
      </c>
      <c r="I157" s="17" t="n"/>
    </row>
    <row r="158" ht="20" customHeight="1">
      <c r="A158" s="17" t="n"/>
      <c r="B158" s="24">
        <f>IF(A158="","",IFERROR(INDEX(Portionskalkulation!$B$5:$B$104,MATCH(A158,Portionskalkulation!$A$5:$A$104,0)),"FEHLT"))</f>
        <v/>
      </c>
      <c r="C158" s="17" t="n"/>
      <c r="D158" s="24">
        <f>IF(C158="","",IFERROR(INDEX(Zutaten!$B$5:$B$204,MATCH(C158,Zutaten!$A$5:$A$204,0)),"FEHLT"))</f>
        <v/>
      </c>
      <c r="E158" s="28" t="n"/>
      <c r="F158" s="14">
        <f>IF(C158="","",IFERROR(INDEX(Zutaten!$C$5:$C$204,MATCH(C158,Zutaten!$A$5:$A$204,0)),"FEHLT"))</f>
        <v/>
      </c>
      <c r="G158" s="31">
        <f>IF(C158="","",IFERROR(INDEX(Zutaten!$G$5:$G$204,MATCH(C158,Zutaten!$A$5:$A$204,0)),"FEHLT"))</f>
        <v/>
      </c>
      <c r="H158" s="31">
        <f>IF(OR(E158="",G158=""),"",IFERROR(E158*G158,""))</f>
        <v/>
      </c>
      <c r="I158" s="17" t="n"/>
    </row>
    <row r="159" ht="20" customHeight="1">
      <c r="A159" s="17" t="n"/>
      <c r="B159" s="24">
        <f>IF(A159="","",IFERROR(INDEX(Portionskalkulation!$B$5:$B$104,MATCH(A159,Portionskalkulation!$A$5:$A$104,0)),"FEHLT"))</f>
        <v/>
      </c>
      <c r="C159" s="17" t="n"/>
      <c r="D159" s="24">
        <f>IF(C159="","",IFERROR(INDEX(Zutaten!$B$5:$B$204,MATCH(C159,Zutaten!$A$5:$A$204,0)),"FEHLT"))</f>
        <v/>
      </c>
      <c r="E159" s="28" t="n"/>
      <c r="F159" s="14">
        <f>IF(C159="","",IFERROR(INDEX(Zutaten!$C$5:$C$204,MATCH(C159,Zutaten!$A$5:$A$204,0)),"FEHLT"))</f>
        <v/>
      </c>
      <c r="G159" s="31">
        <f>IF(C159="","",IFERROR(INDEX(Zutaten!$G$5:$G$204,MATCH(C159,Zutaten!$A$5:$A$204,0)),"FEHLT"))</f>
        <v/>
      </c>
      <c r="H159" s="31">
        <f>IF(OR(E159="",G159=""),"",IFERROR(E159*G159,""))</f>
        <v/>
      </c>
      <c r="I159" s="17" t="n"/>
    </row>
    <row r="160" ht="20" customHeight="1">
      <c r="A160" s="17" t="n"/>
      <c r="B160" s="24">
        <f>IF(A160="","",IFERROR(INDEX(Portionskalkulation!$B$5:$B$104,MATCH(A160,Portionskalkulation!$A$5:$A$104,0)),"FEHLT"))</f>
        <v/>
      </c>
      <c r="C160" s="17" t="n"/>
      <c r="D160" s="24">
        <f>IF(C160="","",IFERROR(INDEX(Zutaten!$B$5:$B$204,MATCH(C160,Zutaten!$A$5:$A$204,0)),"FEHLT"))</f>
        <v/>
      </c>
      <c r="E160" s="28" t="n"/>
      <c r="F160" s="14">
        <f>IF(C160="","",IFERROR(INDEX(Zutaten!$C$5:$C$204,MATCH(C160,Zutaten!$A$5:$A$204,0)),"FEHLT"))</f>
        <v/>
      </c>
      <c r="G160" s="31">
        <f>IF(C160="","",IFERROR(INDEX(Zutaten!$G$5:$G$204,MATCH(C160,Zutaten!$A$5:$A$204,0)),"FEHLT"))</f>
        <v/>
      </c>
      <c r="H160" s="31">
        <f>IF(OR(E160="",G160=""),"",IFERROR(E160*G160,""))</f>
        <v/>
      </c>
      <c r="I160" s="17" t="n"/>
    </row>
    <row r="161" ht="20" customHeight="1">
      <c r="A161" s="17" t="n"/>
      <c r="B161" s="24">
        <f>IF(A161="","",IFERROR(INDEX(Portionskalkulation!$B$5:$B$104,MATCH(A161,Portionskalkulation!$A$5:$A$104,0)),"FEHLT"))</f>
        <v/>
      </c>
      <c r="C161" s="17" t="n"/>
      <c r="D161" s="24">
        <f>IF(C161="","",IFERROR(INDEX(Zutaten!$B$5:$B$204,MATCH(C161,Zutaten!$A$5:$A$204,0)),"FEHLT"))</f>
        <v/>
      </c>
      <c r="E161" s="28" t="n"/>
      <c r="F161" s="14">
        <f>IF(C161="","",IFERROR(INDEX(Zutaten!$C$5:$C$204,MATCH(C161,Zutaten!$A$5:$A$204,0)),"FEHLT"))</f>
        <v/>
      </c>
      <c r="G161" s="31">
        <f>IF(C161="","",IFERROR(INDEX(Zutaten!$G$5:$G$204,MATCH(C161,Zutaten!$A$5:$A$204,0)),"FEHLT"))</f>
        <v/>
      </c>
      <c r="H161" s="31">
        <f>IF(OR(E161="",G161=""),"",IFERROR(E161*G161,""))</f>
        <v/>
      </c>
      <c r="I161" s="17" t="n"/>
    </row>
    <row r="162" ht="20" customHeight="1">
      <c r="A162" s="17" t="n"/>
      <c r="B162" s="24">
        <f>IF(A162="","",IFERROR(INDEX(Portionskalkulation!$B$5:$B$104,MATCH(A162,Portionskalkulation!$A$5:$A$104,0)),"FEHLT"))</f>
        <v/>
      </c>
      <c r="C162" s="17" t="n"/>
      <c r="D162" s="24">
        <f>IF(C162="","",IFERROR(INDEX(Zutaten!$B$5:$B$204,MATCH(C162,Zutaten!$A$5:$A$204,0)),"FEHLT"))</f>
        <v/>
      </c>
      <c r="E162" s="28" t="n"/>
      <c r="F162" s="14">
        <f>IF(C162="","",IFERROR(INDEX(Zutaten!$C$5:$C$204,MATCH(C162,Zutaten!$A$5:$A$204,0)),"FEHLT"))</f>
        <v/>
      </c>
      <c r="G162" s="31">
        <f>IF(C162="","",IFERROR(INDEX(Zutaten!$G$5:$G$204,MATCH(C162,Zutaten!$A$5:$A$204,0)),"FEHLT"))</f>
        <v/>
      </c>
      <c r="H162" s="31">
        <f>IF(OR(E162="",G162=""),"",IFERROR(E162*G162,""))</f>
        <v/>
      </c>
      <c r="I162" s="17" t="n"/>
    </row>
    <row r="163" ht="20" customHeight="1">
      <c r="A163" s="17" t="n"/>
      <c r="B163" s="24">
        <f>IF(A163="","",IFERROR(INDEX(Portionskalkulation!$B$5:$B$104,MATCH(A163,Portionskalkulation!$A$5:$A$104,0)),"FEHLT"))</f>
        <v/>
      </c>
      <c r="C163" s="17" t="n"/>
      <c r="D163" s="24">
        <f>IF(C163="","",IFERROR(INDEX(Zutaten!$B$5:$B$204,MATCH(C163,Zutaten!$A$5:$A$204,0)),"FEHLT"))</f>
        <v/>
      </c>
      <c r="E163" s="28" t="n"/>
      <c r="F163" s="14">
        <f>IF(C163="","",IFERROR(INDEX(Zutaten!$C$5:$C$204,MATCH(C163,Zutaten!$A$5:$A$204,0)),"FEHLT"))</f>
        <v/>
      </c>
      <c r="G163" s="31">
        <f>IF(C163="","",IFERROR(INDEX(Zutaten!$G$5:$G$204,MATCH(C163,Zutaten!$A$5:$A$204,0)),"FEHLT"))</f>
        <v/>
      </c>
      <c r="H163" s="31">
        <f>IF(OR(E163="",G163=""),"",IFERROR(E163*G163,""))</f>
        <v/>
      </c>
      <c r="I163" s="17" t="n"/>
    </row>
    <row r="164" ht="20" customHeight="1">
      <c r="A164" s="17" t="n"/>
      <c r="B164" s="24">
        <f>IF(A164="","",IFERROR(INDEX(Portionskalkulation!$B$5:$B$104,MATCH(A164,Portionskalkulation!$A$5:$A$104,0)),"FEHLT"))</f>
        <v/>
      </c>
      <c r="C164" s="17" t="n"/>
      <c r="D164" s="24">
        <f>IF(C164="","",IFERROR(INDEX(Zutaten!$B$5:$B$204,MATCH(C164,Zutaten!$A$5:$A$204,0)),"FEHLT"))</f>
        <v/>
      </c>
      <c r="E164" s="28" t="n"/>
      <c r="F164" s="14">
        <f>IF(C164="","",IFERROR(INDEX(Zutaten!$C$5:$C$204,MATCH(C164,Zutaten!$A$5:$A$204,0)),"FEHLT"))</f>
        <v/>
      </c>
      <c r="G164" s="31">
        <f>IF(C164="","",IFERROR(INDEX(Zutaten!$G$5:$G$204,MATCH(C164,Zutaten!$A$5:$A$204,0)),"FEHLT"))</f>
        <v/>
      </c>
      <c r="H164" s="31">
        <f>IF(OR(E164="",G164=""),"",IFERROR(E164*G164,""))</f>
        <v/>
      </c>
      <c r="I164" s="17" t="n"/>
    </row>
    <row r="165" ht="20" customHeight="1">
      <c r="A165" s="17" t="n"/>
      <c r="B165" s="24">
        <f>IF(A165="","",IFERROR(INDEX(Portionskalkulation!$B$5:$B$104,MATCH(A165,Portionskalkulation!$A$5:$A$104,0)),"FEHLT"))</f>
        <v/>
      </c>
      <c r="C165" s="17" t="n"/>
      <c r="D165" s="24">
        <f>IF(C165="","",IFERROR(INDEX(Zutaten!$B$5:$B$204,MATCH(C165,Zutaten!$A$5:$A$204,0)),"FEHLT"))</f>
        <v/>
      </c>
      <c r="E165" s="28" t="n"/>
      <c r="F165" s="14">
        <f>IF(C165="","",IFERROR(INDEX(Zutaten!$C$5:$C$204,MATCH(C165,Zutaten!$A$5:$A$204,0)),"FEHLT"))</f>
        <v/>
      </c>
      <c r="G165" s="31">
        <f>IF(C165="","",IFERROR(INDEX(Zutaten!$G$5:$G$204,MATCH(C165,Zutaten!$A$5:$A$204,0)),"FEHLT"))</f>
        <v/>
      </c>
      <c r="H165" s="31">
        <f>IF(OR(E165="",G165=""),"",IFERROR(E165*G165,""))</f>
        <v/>
      </c>
      <c r="I165" s="17" t="n"/>
    </row>
    <row r="166" ht="20" customHeight="1">
      <c r="A166" s="17" t="n"/>
      <c r="B166" s="24">
        <f>IF(A166="","",IFERROR(INDEX(Portionskalkulation!$B$5:$B$104,MATCH(A166,Portionskalkulation!$A$5:$A$104,0)),"FEHLT"))</f>
        <v/>
      </c>
      <c r="C166" s="17" t="n"/>
      <c r="D166" s="24">
        <f>IF(C166="","",IFERROR(INDEX(Zutaten!$B$5:$B$204,MATCH(C166,Zutaten!$A$5:$A$204,0)),"FEHLT"))</f>
        <v/>
      </c>
      <c r="E166" s="28" t="n"/>
      <c r="F166" s="14">
        <f>IF(C166="","",IFERROR(INDEX(Zutaten!$C$5:$C$204,MATCH(C166,Zutaten!$A$5:$A$204,0)),"FEHLT"))</f>
        <v/>
      </c>
      <c r="G166" s="31">
        <f>IF(C166="","",IFERROR(INDEX(Zutaten!$G$5:$G$204,MATCH(C166,Zutaten!$A$5:$A$204,0)),"FEHLT"))</f>
        <v/>
      </c>
      <c r="H166" s="31">
        <f>IF(OR(E166="",G166=""),"",IFERROR(E166*G166,""))</f>
        <v/>
      </c>
      <c r="I166" s="17" t="n"/>
    </row>
    <row r="167" ht="20" customHeight="1">
      <c r="A167" s="17" t="n"/>
      <c r="B167" s="24">
        <f>IF(A167="","",IFERROR(INDEX(Portionskalkulation!$B$5:$B$104,MATCH(A167,Portionskalkulation!$A$5:$A$104,0)),"FEHLT"))</f>
        <v/>
      </c>
      <c r="C167" s="17" t="n"/>
      <c r="D167" s="24">
        <f>IF(C167="","",IFERROR(INDEX(Zutaten!$B$5:$B$204,MATCH(C167,Zutaten!$A$5:$A$204,0)),"FEHLT"))</f>
        <v/>
      </c>
      <c r="E167" s="28" t="n"/>
      <c r="F167" s="14">
        <f>IF(C167="","",IFERROR(INDEX(Zutaten!$C$5:$C$204,MATCH(C167,Zutaten!$A$5:$A$204,0)),"FEHLT"))</f>
        <v/>
      </c>
      <c r="G167" s="31">
        <f>IF(C167="","",IFERROR(INDEX(Zutaten!$G$5:$G$204,MATCH(C167,Zutaten!$A$5:$A$204,0)),"FEHLT"))</f>
        <v/>
      </c>
      <c r="H167" s="31">
        <f>IF(OR(E167="",G167=""),"",IFERROR(E167*G167,""))</f>
        <v/>
      </c>
      <c r="I167" s="17" t="n"/>
    </row>
    <row r="168" ht="20" customHeight="1">
      <c r="A168" s="17" t="n"/>
      <c r="B168" s="24">
        <f>IF(A168="","",IFERROR(INDEX(Portionskalkulation!$B$5:$B$104,MATCH(A168,Portionskalkulation!$A$5:$A$104,0)),"FEHLT"))</f>
        <v/>
      </c>
      <c r="C168" s="17" t="n"/>
      <c r="D168" s="24">
        <f>IF(C168="","",IFERROR(INDEX(Zutaten!$B$5:$B$204,MATCH(C168,Zutaten!$A$5:$A$204,0)),"FEHLT"))</f>
        <v/>
      </c>
      <c r="E168" s="28" t="n"/>
      <c r="F168" s="14">
        <f>IF(C168="","",IFERROR(INDEX(Zutaten!$C$5:$C$204,MATCH(C168,Zutaten!$A$5:$A$204,0)),"FEHLT"))</f>
        <v/>
      </c>
      <c r="G168" s="31">
        <f>IF(C168="","",IFERROR(INDEX(Zutaten!$G$5:$G$204,MATCH(C168,Zutaten!$A$5:$A$204,0)),"FEHLT"))</f>
        <v/>
      </c>
      <c r="H168" s="31">
        <f>IF(OR(E168="",G168=""),"",IFERROR(E168*G168,""))</f>
        <v/>
      </c>
      <c r="I168" s="17" t="n"/>
    </row>
    <row r="169" ht="20" customHeight="1">
      <c r="A169" s="17" t="n"/>
      <c r="B169" s="24">
        <f>IF(A169="","",IFERROR(INDEX(Portionskalkulation!$B$5:$B$104,MATCH(A169,Portionskalkulation!$A$5:$A$104,0)),"FEHLT"))</f>
        <v/>
      </c>
      <c r="C169" s="17" t="n"/>
      <c r="D169" s="24">
        <f>IF(C169="","",IFERROR(INDEX(Zutaten!$B$5:$B$204,MATCH(C169,Zutaten!$A$5:$A$204,0)),"FEHLT"))</f>
        <v/>
      </c>
      <c r="E169" s="28" t="n"/>
      <c r="F169" s="14">
        <f>IF(C169="","",IFERROR(INDEX(Zutaten!$C$5:$C$204,MATCH(C169,Zutaten!$A$5:$A$204,0)),"FEHLT"))</f>
        <v/>
      </c>
      <c r="G169" s="31">
        <f>IF(C169="","",IFERROR(INDEX(Zutaten!$G$5:$G$204,MATCH(C169,Zutaten!$A$5:$A$204,0)),"FEHLT"))</f>
        <v/>
      </c>
      <c r="H169" s="31">
        <f>IF(OR(E169="",G169=""),"",IFERROR(E169*G169,""))</f>
        <v/>
      </c>
      <c r="I169" s="17" t="n"/>
    </row>
    <row r="170" ht="20" customHeight="1">
      <c r="A170" s="17" t="n"/>
      <c r="B170" s="24">
        <f>IF(A170="","",IFERROR(INDEX(Portionskalkulation!$B$5:$B$104,MATCH(A170,Portionskalkulation!$A$5:$A$104,0)),"FEHLT"))</f>
        <v/>
      </c>
      <c r="C170" s="17" t="n"/>
      <c r="D170" s="24">
        <f>IF(C170="","",IFERROR(INDEX(Zutaten!$B$5:$B$204,MATCH(C170,Zutaten!$A$5:$A$204,0)),"FEHLT"))</f>
        <v/>
      </c>
      <c r="E170" s="28" t="n"/>
      <c r="F170" s="14">
        <f>IF(C170="","",IFERROR(INDEX(Zutaten!$C$5:$C$204,MATCH(C170,Zutaten!$A$5:$A$204,0)),"FEHLT"))</f>
        <v/>
      </c>
      <c r="G170" s="31">
        <f>IF(C170="","",IFERROR(INDEX(Zutaten!$G$5:$G$204,MATCH(C170,Zutaten!$A$5:$A$204,0)),"FEHLT"))</f>
        <v/>
      </c>
      <c r="H170" s="31">
        <f>IF(OR(E170="",G170=""),"",IFERROR(E170*G170,""))</f>
        <v/>
      </c>
      <c r="I170" s="17" t="n"/>
    </row>
    <row r="171" ht="20" customHeight="1">
      <c r="A171" s="17" t="n"/>
      <c r="B171" s="24">
        <f>IF(A171="","",IFERROR(INDEX(Portionskalkulation!$B$5:$B$104,MATCH(A171,Portionskalkulation!$A$5:$A$104,0)),"FEHLT"))</f>
        <v/>
      </c>
      <c r="C171" s="17" t="n"/>
      <c r="D171" s="24">
        <f>IF(C171="","",IFERROR(INDEX(Zutaten!$B$5:$B$204,MATCH(C171,Zutaten!$A$5:$A$204,0)),"FEHLT"))</f>
        <v/>
      </c>
      <c r="E171" s="28" t="n"/>
      <c r="F171" s="14">
        <f>IF(C171="","",IFERROR(INDEX(Zutaten!$C$5:$C$204,MATCH(C171,Zutaten!$A$5:$A$204,0)),"FEHLT"))</f>
        <v/>
      </c>
      <c r="G171" s="31">
        <f>IF(C171="","",IFERROR(INDEX(Zutaten!$G$5:$G$204,MATCH(C171,Zutaten!$A$5:$A$204,0)),"FEHLT"))</f>
        <v/>
      </c>
      <c r="H171" s="31">
        <f>IF(OR(E171="",G171=""),"",IFERROR(E171*G171,""))</f>
        <v/>
      </c>
      <c r="I171" s="17" t="n"/>
    </row>
    <row r="172" ht="20" customHeight="1">
      <c r="A172" s="17" t="n"/>
      <c r="B172" s="24">
        <f>IF(A172="","",IFERROR(INDEX(Portionskalkulation!$B$5:$B$104,MATCH(A172,Portionskalkulation!$A$5:$A$104,0)),"FEHLT"))</f>
        <v/>
      </c>
      <c r="C172" s="17" t="n"/>
      <c r="D172" s="24">
        <f>IF(C172="","",IFERROR(INDEX(Zutaten!$B$5:$B$204,MATCH(C172,Zutaten!$A$5:$A$204,0)),"FEHLT"))</f>
        <v/>
      </c>
      <c r="E172" s="28" t="n"/>
      <c r="F172" s="14">
        <f>IF(C172="","",IFERROR(INDEX(Zutaten!$C$5:$C$204,MATCH(C172,Zutaten!$A$5:$A$204,0)),"FEHLT"))</f>
        <v/>
      </c>
      <c r="G172" s="31">
        <f>IF(C172="","",IFERROR(INDEX(Zutaten!$G$5:$G$204,MATCH(C172,Zutaten!$A$5:$A$204,0)),"FEHLT"))</f>
        <v/>
      </c>
      <c r="H172" s="31">
        <f>IF(OR(E172="",G172=""),"",IFERROR(E172*G172,""))</f>
        <v/>
      </c>
      <c r="I172" s="17" t="n"/>
    </row>
    <row r="173" ht="20" customHeight="1">
      <c r="A173" s="17" t="n"/>
      <c r="B173" s="24">
        <f>IF(A173="","",IFERROR(INDEX(Portionskalkulation!$B$5:$B$104,MATCH(A173,Portionskalkulation!$A$5:$A$104,0)),"FEHLT"))</f>
        <v/>
      </c>
      <c r="C173" s="17" t="n"/>
      <c r="D173" s="24">
        <f>IF(C173="","",IFERROR(INDEX(Zutaten!$B$5:$B$204,MATCH(C173,Zutaten!$A$5:$A$204,0)),"FEHLT"))</f>
        <v/>
      </c>
      <c r="E173" s="28" t="n"/>
      <c r="F173" s="14">
        <f>IF(C173="","",IFERROR(INDEX(Zutaten!$C$5:$C$204,MATCH(C173,Zutaten!$A$5:$A$204,0)),"FEHLT"))</f>
        <v/>
      </c>
      <c r="G173" s="31">
        <f>IF(C173="","",IFERROR(INDEX(Zutaten!$G$5:$G$204,MATCH(C173,Zutaten!$A$5:$A$204,0)),"FEHLT"))</f>
        <v/>
      </c>
      <c r="H173" s="31">
        <f>IF(OR(E173="",G173=""),"",IFERROR(E173*G173,""))</f>
        <v/>
      </c>
      <c r="I173" s="17" t="n"/>
    </row>
    <row r="174" ht="20" customHeight="1">
      <c r="A174" s="17" t="n"/>
      <c r="B174" s="24">
        <f>IF(A174="","",IFERROR(INDEX(Portionskalkulation!$B$5:$B$104,MATCH(A174,Portionskalkulation!$A$5:$A$104,0)),"FEHLT"))</f>
        <v/>
      </c>
      <c r="C174" s="17" t="n"/>
      <c r="D174" s="24">
        <f>IF(C174="","",IFERROR(INDEX(Zutaten!$B$5:$B$204,MATCH(C174,Zutaten!$A$5:$A$204,0)),"FEHLT"))</f>
        <v/>
      </c>
      <c r="E174" s="28" t="n"/>
      <c r="F174" s="14">
        <f>IF(C174="","",IFERROR(INDEX(Zutaten!$C$5:$C$204,MATCH(C174,Zutaten!$A$5:$A$204,0)),"FEHLT"))</f>
        <v/>
      </c>
      <c r="G174" s="31">
        <f>IF(C174="","",IFERROR(INDEX(Zutaten!$G$5:$G$204,MATCH(C174,Zutaten!$A$5:$A$204,0)),"FEHLT"))</f>
        <v/>
      </c>
      <c r="H174" s="31">
        <f>IF(OR(E174="",G174=""),"",IFERROR(E174*G174,""))</f>
        <v/>
      </c>
      <c r="I174" s="17" t="n"/>
    </row>
    <row r="175" ht="20" customHeight="1">
      <c r="A175" s="17" t="n"/>
      <c r="B175" s="24">
        <f>IF(A175="","",IFERROR(INDEX(Portionskalkulation!$B$5:$B$104,MATCH(A175,Portionskalkulation!$A$5:$A$104,0)),"FEHLT"))</f>
        <v/>
      </c>
      <c r="C175" s="17" t="n"/>
      <c r="D175" s="24">
        <f>IF(C175="","",IFERROR(INDEX(Zutaten!$B$5:$B$204,MATCH(C175,Zutaten!$A$5:$A$204,0)),"FEHLT"))</f>
        <v/>
      </c>
      <c r="E175" s="28" t="n"/>
      <c r="F175" s="14">
        <f>IF(C175="","",IFERROR(INDEX(Zutaten!$C$5:$C$204,MATCH(C175,Zutaten!$A$5:$A$204,0)),"FEHLT"))</f>
        <v/>
      </c>
      <c r="G175" s="31">
        <f>IF(C175="","",IFERROR(INDEX(Zutaten!$G$5:$G$204,MATCH(C175,Zutaten!$A$5:$A$204,0)),"FEHLT"))</f>
        <v/>
      </c>
      <c r="H175" s="31">
        <f>IF(OR(E175="",G175=""),"",IFERROR(E175*G175,""))</f>
        <v/>
      </c>
      <c r="I175" s="17" t="n"/>
    </row>
    <row r="176" ht="20" customHeight="1">
      <c r="A176" s="17" t="n"/>
      <c r="B176" s="24">
        <f>IF(A176="","",IFERROR(INDEX(Portionskalkulation!$B$5:$B$104,MATCH(A176,Portionskalkulation!$A$5:$A$104,0)),"FEHLT"))</f>
        <v/>
      </c>
      <c r="C176" s="17" t="n"/>
      <c r="D176" s="24">
        <f>IF(C176="","",IFERROR(INDEX(Zutaten!$B$5:$B$204,MATCH(C176,Zutaten!$A$5:$A$204,0)),"FEHLT"))</f>
        <v/>
      </c>
      <c r="E176" s="28" t="n"/>
      <c r="F176" s="14">
        <f>IF(C176="","",IFERROR(INDEX(Zutaten!$C$5:$C$204,MATCH(C176,Zutaten!$A$5:$A$204,0)),"FEHLT"))</f>
        <v/>
      </c>
      <c r="G176" s="31">
        <f>IF(C176="","",IFERROR(INDEX(Zutaten!$G$5:$G$204,MATCH(C176,Zutaten!$A$5:$A$204,0)),"FEHLT"))</f>
        <v/>
      </c>
      <c r="H176" s="31">
        <f>IF(OR(E176="",G176=""),"",IFERROR(E176*G176,""))</f>
        <v/>
      </c>
      <c r="I176" s="17" t="n"/>
    </row>
    <row r="177" ht="20" customHeight="1">
      <c r="A177" s="17" t="n"/>
      <c r="B177" s="24">
        <f>IF(A177="","",IFERROR(INDEX(Portionskalkulation!$B$5:$B$104,MATCH(A177,Portionskalkulation!$A$5:$A$104,0)),"FEHLT"))</f>
        <v/>
      </c>
      <c r="C177" s="17" t="n"/>
      <c r="D177" s="24">
        <f>IF(C177="","",IFERROR(INDEX(Zutaten!$B$5:$B$204,MATCH(C177,Zutaten!$A$5:$A$204,0)),"FEHLT"))</f>
        <v/>
      </c>
      <c r="E177" s="28" t="n"/>
      <c r="F177" s="14">
        <f>IF(C177="","",IFERROR(INDEX(Zutaten!$C$5:$C$204,MATCH(C177,Zutaten!$A$5:$A$204,0)),"FEHLT"))</f>
        <v/>
      </c>
      <c r="G177" s="31">
        <f>IF(C177="","",IFERROR(INDEX(Zutaten!$G$5:$G$204,MATCH(C177,Zutaten!$A$5:$A$204,0)),"FEHLT"))</f>
        <v/>
      </c>
      <c r="H177" s="31">
        <f>IF(OR(E177="",G177=""),"",IFERROR(E177*G177,""))</f>
        <v/>
      </c>
      <c r="I177" s="17" t="n"/>
    </row>
    <row r="178" ht="20" customHeight="1">
      <c r="A178" s="17" t="n"/>
      <c r="B178" s="24">
        <f>IF(A178="","",IFERROR(INDEX(Portionskalkulation!$B$5:$B$104,MATCH(A178,Portionskalkulation!$A$5:$A$104,0)),"FEHLT"))</f>
        <v/>
      </c>
      <c r="C178" s="17" t="n"/>
      <c r="D178" s="24">
        <f>IF(C178="","",IFERROR(INDEX(Zutaten!$B$5:$B$204,MATCH(C178,Zutaten!$A$5:$A$204,0)),"FEHLT"))</f>
        <v/>
      </c>
      <c r="E178" s="28" t="n"/>
      <c r="F178" s="14">
        <f>IF(C178="","",IFERROR(INDEX(Zutaten!$C$5:$C$204,MATCH(C178,Zutaten!$A$5:$A$204,0)),"FEHLT"))</f>
        <v/>
      </c>
      <c r="G178" s="31">
        <f>IF(C178="","",IFERROR(INDEX(Zutaten!$G$5:$G$204,MATCH(C178,Zutaten!$A$5:$A$204,0)),"FEHLT"))</f>
        <v/>
      </c>
      <c r="H178" s="31">
        <f>IF(OR(E178="",G178=""),"",IFERROR(E178*G178,""))</f>
        <v/>
      </c>
      <c r="I178" s="17" t="n"/>
    </row>
    <row r="179" ht="20" customHeight="1">
      <c r="A179" s="17" t="n"/>
      <c r="B179" s="24">
        <f>IF(A179="","",IFERROR(INDEX(Portionskalkulation!$B$5:$B$104,MATCH(A179,Portionskalkulation!$A$5:$A$104,0)),"FEHLT"))</f>
        <v/>
      </c>
      <c r="C179" s="17" t="n"/>
      <c r="D179" s="24">
        <f>IF(C179="","",IFERROR(INDEX(Zutaten!$B$5:$B$204,MATCH(C179,Zutaten!$A$5:$A$204,0)),"FEHLT"))</f>
        <v/>
      </c>
      <c r="E179" s="28" t="n"/>
      <c r="F179" s="14">
        <f>IF(C179="","",IFERROR(INDEX(Zutaten!$C$5:$C$204,MATCH(C179,Zutaten!$A$5:$A$204,0)),"FEHLT"))</f>
        <v/>
      </c>
      <c r="G179" s="31">
        <f>IF(C179="","",IFERROR(INDEX(Zutaten!$G$5:$G$204,MATCH(C179,Zutaten!$A$5:$A$204,0)),"FEHLT"))</f>
        <v/>
      </c>
      <c r="H179" s="31">
        <f>IF(OR(E179="",G179=""),"",IFERROR(E179*G179,""))</f>
        <v/>
      </c>
      <c r="I179" s="17" t="n"/>
    </row>
    <row r="180" ht="20" customHeight="1">
      <c r="A180" s="17" t="n"/>
      <c r="B180" s="24">
        <f>IF(A180="","",IFERROR(INDEX(Portionskalkulation!$B$5:$B$104,MATCH(A180,Portionskalkulation!$A$5:$A$104,0)),"FEHLT"))</f>
        <v/>
      </c>
      <c r="C180" s="17" t="n"/>
      <c r="D180" s="24">
        <f>IF(C180="","",IFERROR(INDEX(Zutaten!$B$5:$B$204,MATCH(C180,Zutaten!$A$5:$A$204,0)),"FEHLT"))</f>
        <v/>
      </c>
      <c r="E180" s="28" t="n"/>
      <c r="F180" s="14">
        <f>IF(C180="","",IFERROR(INDEX(Zutaten!$C$5:$C$204,MATCH(C180,Zutaten!$A$5:$A$204,0)),"FEHLT"))</f>
        <v/>
      </c>
      <c r="G180" s="31">
        <f>IF(C180="","",IFERROR(INDEX(Zutaten!$G$5:$G$204,MATCH(C180,Zutaten!$A$5:$A$204,0)),"FEHLT"))</f>
        <v/>
      </c>
      <c r="H180" s="31">
        <f>IF(OR(E180="",G180=""),"",IFERROR(E180*G180,""))</f>
        <v/>
      </c>
      <c r="I180" s="17" t="n"/>
    </row>
    <row r="181" ht="20" customHeight="1">
      <c r="A181" s="17" t="n"/>
      <c r="B181" s="24">
        <f>IF(A181="","",IFERROR(INDEX(Portionskalkulation!$B$5:$B$104,MATCH(A181,Portionskalkulation!$A$5:$A$104,0)),"FEHLT"))</f>
        <v/>
      </c>
      <c r="C181" s="17" t="n"/>
      <c r="D181" s="24">
        <f>IF(C181="","",IFERROR(INDEX(Zutaten!$B$5:$B$204,MATCH(C181,Zutaten!$A$5:$A$204,0)),"FEHLT"))</f>
        <v/>
      </c>
      <c r="E181" s="28" t="n"/>
      <c r="F181" s="14">
        <f>IF(C181="","",IFERROR(INDEX(Zutaten!$C$5:$C$204,MATCH(C181,Zutaten!$A$5:$A$204,0)),"FEHLT"))</f>
        <v/>
      </c>
      <c r="G181" s="31">
        <f>IF(C181="","",IFERROR(INDEX(Zutaten!$G$5:$G$204,MATCH(C181,Zutaten!$A$5:$A$204,0)),"FEHLT"))</f>
        <v/>
      </c>
      <c r="H181" s="31">
        <f>IF(OR(E181="",G181=""),"",IFERROR(E181*G181,""))</f>
        <v/>
      </c>
      <c r="I181" s="17" t="n"/>
    </row>
    <row r="182" ht="20" customHeight="1">
      <c r="A182" s="17" t="n"/>
      <c r="B182" s="24">
        <f>IF(A182="","",IFERROR(INDEX(Portionskalkulation!$B$5:$B$104,MATCH(A182,Portionskalkulation!$A$5:$A$104,0)),"FEHLT"))</f>
        <v/>
      </c>
      <c r="C182" s="17" t="n"/>
      <c r="D182" s="24">
        <f>IF(C182="","",IFERROR(INDEX(Zutaten!$B$5:$B$204,MATCH(C182,Zutaten!$A$5:$A$204,0)),"FEHLT"))</f>
        <v/>
      </c>
      <c r="E182" s="28" t="n"/>
      <c r="F182" s="14">
        <f>IF(C182="","",IFERROR(INDEX(Zutaten!$C$5:$C$204,MATCH(C182,Zutaten!$A$5:$A$204,0)),"FEHLT"))</f>
        <v/>
      </c>
      <c r="G182" s="31">
        <f>IF(C182="","",IFERROR(INDEX(Zutaten!$G$5:$G$204,MATCH(C182,Zutaten!$A$5:$A$204,0)),"FEHLT"))</f>
        <v/>
      </c>
      <c r="H182" s="31">
        <f>IF(OR(E182="",G182=""),"",IFERROR(E182*G182,""))</f>
        <v/>
      </c>
      <c r="I182" s="17" t="n"/>
    </row>
    <row r="183" ht="20" customHeight="1">
      <c r="A183" s="17" t="n"/>
      <c r="B183" s="24">
        <f>IF(A183="","",IFERROR(INDEX(Portionskalkulation!$B$5:$B$104,MATCH(A183,Portionskalkulation!$A$5:$A$104,0)),"FEHLT"))</f>
        <v/>
      </c>
      <c r="C183" s="17" t="n"/>
      <c r="D183" s="24">
        <f>IF(C183="","",IFERROR(INDEX(Zutaten!$B$5:$B$204,MATCH(C183,Zutaten!$A$5:$A$204,0)),"FEHLT"))</f>
        <v/>
      </c>
      <c r="E183" s="28" t="n"/>
      <c r="F183" s="14">
        <f>IF(C183="","",IFERROR(INDEX(Zutaten!$C$5:$C$204,MATCH(C183,Zutaten!$A$5:$A$204,0)),"FEHLT"))</f>
        <v/>
      </c>
      <c r="G183" s="31">
        <f>IF(C183="","",IFERROR(INDEX(Zutaten!$G$5:$G$204,MATCH(C183,Zutaten!$A$5:$A$204,0)),"FEHLT"))</f>
        <v/>
      </c>
      <c r="H183" s="31">
        <f>IF(OR(E183="",G183=""),"",IFERROR(E183*G183,""))</f>
        <v/>
      </c>
      <c r="I183" s="17" t="n"/>
    </row>
    <row r="184" ht="20" customHeight="1">
      <c r="A184" s="17" t="n"/>
      <c r="B184" s="24">
        <f>IF(A184="","",IFERROR(INDEX(Portionskalkulation!$B$5:$B$104,MATCH(A184,Portionskalkulation!$A$5:$A$104,0)),"FEHLT"))</f>
        <v/>
      </c>
      <c r="C184" s="17" t="n"/>
      <c r="D184" s="24">
        <f>IF(C184="","",IFERROR(INDEX(Zutaten!$B$5:$B$204,MATCH(C184,Zutaten!$A$5:$A$204,0)),"FEHLT"))</f>
        <v/>
      </c>
      <c r="E184" s="28" t="n"/>
      <c r="F184" s="14">
        <f>IF(C184="","",IFERROR(INDEX(Zutaten!$C$5:$C$204,MATCH(C184,Zutaten!$A$5:$A$204,0)),"FEHLT"))</f>
        <v/>
      </c>
      <c r="G184" s="31">
        <f>IF(C184="","",IFERROR(INDEX(Zutaten!$G$5:$G$204,MATCH(C184,Zutaten!$A$5:$A$204,0)),"FEHLT"))</f>
        <v/>
      </c>
      <c r="H184" s="31">
        <f>IF(OR(E184="",G184=""),"",IFERROR(E184*G184,""))</f>
        <v/>
      </c>
      <c r="I184" s="17" t="n"/>
    </row>
    <row r="185" ht="20" customHeight="1">
      <c r="A185" s="17" t="n"/>
      <c r="B185" s="24">
        <f>IF(A185="","",IFERROR(INDEX(Portionskalkulation!$B$5:$B$104,MATCH(A185,Portionskalkulation!$A$5:$A$104,0)),"FEHLT"))</f>
        <v/>
      </c>
      <c r="C185" s="17" t="n"/>
      <c r="D185" s="24">
        <f>IF(C185="","",IFERROR(INDEX(Zutaten!$B$5:$B$204,MATCH(C185,Zutaten!$A$5:$A$204,0)),"FEHLT"))</f>
        <v/>
      </c>
      <c r="E185" s="28" t="n"/>
      <c r="F185" s="14">
        <f>IF(C185="","",IFERROR(INDEX(Zutaten!$C$5:$C$204,MATCH(C185,Zutaten!$A$5:$A$204,0)),"FEHLT"))</f>
        <v/>
      </c>
      <c r="G185" s="31">
        <f>IF(C185="","",IFERROR(INDEX(Zutaten!$G$5:$G$204,MATCH(C185,Zutaten!$A$5:$A$204,0)),"FEHLT"))</f>
        <v/>
      </c>
      <c r="H185" s="31">
        <f>IF(OR(E185="",G185=""),"",IFERROR(E185*G185,""))</f>
        <v/>
      </c>
      <c r="I185" s="17" t="n"/>
    </row>
    <row r="186" ht="20" customHeight="1">
      <c r="A186" s="17" t="n"/>
      <c r="B186" s="24">
        <f>IF(A186="","",IFERROR(INDEX(Portionskalkulation!$B$5:$B$104,MATCH(A186,Portionskalkulation!$A$5:$A$104,0)),"FEHLT"))</f>
        <v/>
      </c>
      <c r="C186" s="17" t="n"/>
      <c r="D186" s="24">
        <f>IF(C186="","",IFERROR(INDEX(Zutaten!$B$5:$B$204,MATCH(C186,Zutaten!$A$5:$A$204,0)),"FEHLT"))</f>
        <v/>
      </c>
      <c r="E186" s="28" t="n"/>
      <c r="F186" s="14">
        <f>IF(C186="","",IFERROR(INDEX(Zutaten!$C$5:$C$204,MATCH(C186,Zutaten!$A$5:$A$204,0)),"FEHLT"))</f>
        <v/>
      </c>
      <c r="G186" s="31">
        <f>IF(C186="","",IFERROR(INDEX(Zutaten!$G$5:$G$204,MATCH(C186,Zutaten!$A$5:$A$204,0)),"FEHLT"))</f>
        <v/>
      </c>
      <c r="H186" s="31">
        <f>IF(OR(E186="",G186=""),"",IFERROR(E186*G186,""))</f>
        <v/>
      </c>
      <c r="I186" s="17" t="n"/>
    </row>
    <row r="187" ht="20" customHeight="1">
      <c r="A187" s="17" t="n"/>
      <c r="B187" s="24">
        <f>IF(A187="","",IFERROR(INDEX(Portionskalkulation!$B$5:$B$104,MATCH(A187,Portionskalkulation!$A$5:$A$104,0)),"FEHLT"))</f>
        <v/>
      </c>
      <c r="C187" s="17" t="n"/>
      <c r="D187" s="24">
        <f>IF(C187="","",IFERROR(INDEX(Zutaten!$B$5:$B$204,MATCH(C187,Zutaten!$A$5:$A$204,0)),"FEHLT"))</f>
        <v/>
      </c>
      <c r="E187" s="28" t="n"/>
      <c r="F187" s="14">
        <f>IF(C187="","",IFERROR(INDEX(Zutaten!$C$5:$C$204,MATCH(C187,Zutaten!$A$5:$A$204,0)),"FEHLT"))</f>
        <v/>
      </c>
      <c r="G187" s="31">
        <f>IF(C187="","",IFERROR(INDEX(Zutaten!$G$5:$G$204,MATCH(C187,Zutaten!$A$5:$A$204,0)),"FEHLT"))</f>
        <v/>
      </c>
      <c r="H187" s="31">
        <f>IF(OR(E187="",G187=""),"",IFERROR(E187*G187,""))</f>
        <v/>
      </c>
      <c r="I187" s="17" t="n"/>
    </row>
    <row r="188" ht="20" customHeight="1">
      <c r="A188" s="17" t="n"/>
      <c r="B188" s="24">
        <f>IF(A188="","",IFERROR(INDEX(Portionskalkulation!$B$5:$B$104,MATCH(A188,Portionskalkulation!$A$5:$A$104,0)),"FEHLT"))</f>
        <v/>
      </c>
      <c r="C188" s="17" t="n"/>
      <c r="D188" s="24">
        <f>IF(C188="","",IFERROR(INDEX(Zutaten!$B$5:$B$204,MATCH(C188,Zutaten!$A$5:$A$204,0)),"FEHLT"))</f>
        <v/>
      </c>
      <c r="E188" s="28" t="n"/>
      <c r="F188" s="14">
        <f>IF(C188="","",IFERROR(INDEX(Zutaten!$C$5:$C$204,MATCH(C188,Zutaten!$A$5:$A$204,0)),"FEHLT"))</f>
        <v/>
      </c>
      <c r="G188" s="31">
        <f>IF(C188="","",IFERROR(INDEX(Zutaten!$G$5:$G$204,MATCH(C188,Zutaten!$A$5:$A$204,0)),"FEHLT"))</f>
        <v/>
      </c>
      <c r="H188" s="31">
        <f>IF(OR(E188="",G188=""),"",IFERROR(E188*G188,""))</f>
        <v/>
      </c>
      <c r="I188" s="17" t="n"/>
    </row>
    <row r="189" ht="20" customHeight="1">
      <c r="A189" s="17" t="n"/>
      <c r="B189" s="24">
        <f>IF(A189="","",IFERROR(INDEX(Portionskalkulation!$B$5:$B$104,MATCH(A189,Portionskalkulation!$A$5:$A$104,0)),"FEHLT"))</f>
        <v/>
      </c>
      <c r="C189" s="17" t="n"/>
      <c r="D189" s="24">
        <f>IF(C189="","",IFERROR(INDEX(Zutaten!$B$5:$B$204,MATCH(C189,Zutaten!$A$5:$A$204,0)),"FEHLT"))</f>
        <v/>
      </c>
      <c r="E189" s="28" t="n"/>
      <c r="F189" s="14">
        <f>IF(C189="","",IFERROR(INDEX(Zutaten!$C$5:$C$204,MATCH(C189,Zutaten!$A$5:$A$204,0)),"FEHLT"))</f>
        <v/>
      </c>
      <c r="G189" s="31">
        <f>IF(C189="","",IFERROR(INDEX(Zutaten!$G$5:$G$204,MATCH(C189,Zutaten!$A$5:$A$204,0)),"FEHLT"))</f>
        <v/>
      </c>
      <c r="H189" s="31">
        <f>IF(OR(E189="",G189=""),"",IFERROR(E189*G189,""))</f>
        <v/>
      </c>
      <c r="I189" s="17" t="n"/>
    </row>
    <row r="190" ht="20" customHeight="1">
      <c r="A190" s="17" t="n"/>
      <c r="B190" s="24">
        <f>IF(A190="","",IFERROR(INDEX(Portionskalkulation!$B$5:$B$104,MATCH(A190,Portionskalkulation!$A$5:$A$104,0)),"FEHLT"))</f>
        <v/>
      </c>
      <c r="C190" s="17" t="n"/>
      <c r="D190" s="24">
        <f>IF(C190="","",IFERROR(INDEX(Zutaten!$B$5:$B$204,MATCH(C190,Zutaten!$A$5:$A$204,0)),"FEHLT"))</f>
        <v/>
      </c>
      <c r="E190" s="28" t="n"/>
      <c r="F190" s="14">
        <f>IF(C190="","",IFERROR(INDEX(Zutaten!$C$5:$C$204,MATCH(C190,Zutaten!$A$5:$A$204,0)),"FEHLT"))</f>
        <v/>
      </c>
      <c r="G190" s="31">
        <f>IF(C190="","",IFERROR(INDEX(Zutaten!$G$5:$G$204,MATCH(C190,Zutaten!$A$5:$A$204,0)),"FEHLT"))</f>
        <v/>
      </c>
      <c r="H190" s="31">
        <f>IF(OR(E190="",G190=""),"",IFERROR(E190*G190,""))</f>
        <v/>
      </c>
      <c r="I190" s="17" t="n"/>
    </row>
    <row r="191" ht="20" customHeight="1">
      <c r="A191" s="17" t="n"/>
      <c r="B191" s="24">
        <f>IF(A191="","",IFERROR(INDEX(Portionskalkulation!$B$5:$B$104,MATCH(A191,Portionskalkulation!$A$5:$A$104,0)),"FEHLT"))</f>
        <v/>
      </c>
      <c r="C191" s="17" t="n"/>
      <c r="D191" s="24">
        <f>IF(C191="","",IFERROR(INDEX(Zutaten!$B$5:$B$204,MATCH(C191,Zutaten!$A$5:$A$204,0)),"FEHLT"))</f>
        <v/>
      </c>
      <c r="E191" s="28" t="n"/>
      <c r="F191" s="14">
        <f>IF(C191="","",IFERROR(INDEX(Zutaten!$C$5:$C$204,MATCH(C191,Zutaten!$A$5:$A$204,0)),"FEHLT"))</f>
        <v/>
      </c>
      <c r="G191" s="31">
        <f>IF(C191="","",IFERROR(INDEX(Zutaten!$G$5:$G$204,MATCH(C191,Zutaten!$A$5:$A$204,0)),"FEHLT"))</f>
        <v/>
      </c>
      <c r="H191" s="31">
        <f>IF(OR(E191="",G191=""),"",IFERROR(E191*G191,""))</f>
        <v/>
      </c>
      <c r="I191" s="17" t="n"/>
    </row>
    <row r="192" ht="20" customHeight="1">
      <c r="A192" s="17" t="n"/>
      <c r="B192" s="24">
        <f>IF(A192="","",IFERROR(INDEX(Portionskalkulation!$B$5:$B$104,MATCH(A192,Portionskalkulation!$A$5:$A$104,0)),"FEHLT"))</f>
        <v/>
      </c>
      <c r="C192" s="17" t="n"/>
      <c r="D192" s="24">
        <f>IF(C192="","",IFERROR(INDEX(Zutaten!$B$5:$B$204,MATCH(C192,Zutaten!$A$5:$A$204,0)),"FEHLT"))</f>
        <v/>
      </c>
      <c r="E192" s="28" t="n"/>
      <c r="F192" s="14">
        <f>IF(C192="","",IFERROR(INDEX(Zutaten!$C$5:$C$204,MATCH(C192,Zutaten!$A$5:$A$204,0)),"FEHLT"))</f>
        <v/>
      </c>
      <c r="G192" s="31">
        <f>IF(C192="","",IFERROR(INDEX(Zutaten!$G$5:$G$204,MATCH(C192,Zutaten!$A$5:$A$204,0)),"FEHLT"))</f>
        <v/>
      </c>
      <c r="H192" s="31">
        <f>IF(OR(E192="",G192=""),"",IFERROR(E192*G192,""))</f>
        <v/>
      </c>
      <c r="I192" s="17" t="n"/>
    </row>
    <row r="193" ht="20" customHeight="1">
      <c r="A193" s="17" t="n"/>
      <c r="B193" s="24">
        <f>IF(A193="","",IFERROR(INDEX(Portionskalkulation!$B$5:$B$104,MATCH(A193,Portionskalkulation!$A$5:$A$104,0)),"FEHLT"))</f>
        <v/>
      </c>
      <c r="C193" s="17" t="n"/>
      <c r="D193" s="24">
        <f>IF(C193="","",IFERROR(INDEX(Zutaten!$B$5:$B$204,MATCH(C193,Zutaten!$A$5:$A$204,0)),"FEHLT"))</f>
        <v/>
      </c>
      <c r="E193" s="28" t="n"/>
      <c r="F193" s="14">
        <f>IF(C193="","",IFERROR(INDEX(Zutaten!$C$5:$C$204,MATCH(C193,Zutaten!$A$5:$A$204,0)),"FEHLT"))</f>
        <v/>
      </c>
      <c r="G193" s="31">
        <f>IF(C193="","",IFERROR(INDEX(Zutaten!$G$5:$G$204,MATCH(C193,Zutaten!$A$5:$A$204,0)),"FEHLT"))</f>
        <v/>
      </c>
      <c r="H193" s="31">
        <f>IF(OR(E193="",G193=""),"",IFERROR(E193*G193,""))</f>
        <v/>
      </c>
      <c r="I193" s="17" t="n"/>
    </row>
    <row r="194" ht="20" customHeight="1">
      <c r="A194" s="17" t="n"/>
      <c r="B194" s="24">
        <f>IF(A194="","",IFERROR(INDEX(Portionskalkulation!$B$5:$B$104,MATCH(A194,Portionskalkulation!$A$5:$A$104,0)),"FEHLT"))</f>
        <v/>
      </c>
      <c r="C194" s="17" t="n"/>
      <c r="D194" s="24">
        <f>IF(C194="","",IFERROR(INDEX(Zutaten!$B$5:$B$204,MATCH(C194,Zutaten!$A$5:$A$204,0)),"FEHLT"))</f>
        <v/>
      </c>
      <c r="E194" s="28" t="n"/>
      <c r="F194" s="14">
        <f>IF(C194="","",IFERROR(INDEX(Zutaten!$C$5:$C$204,MATCH(C194,Zutaten!$A$5:$A$204,0)),"FEHLT"))</f>
        <v/>
      </c>
      <c r="G194" s="31">
        <f>IF(C194="","",IFERROR(INDEX(Zutaten!$G$5:$G$204,MATCH(C194,Zutaten!$A$5:$A$204,0)),"FEHLT"))</f>
        <v/>
      </c>
      <c r="H194" s="31">
        <f>IF(OR(E194="",G194=""),"",IFERROR(E194*G194,""))</f>
        <v/>
      </c>
      <c r="I194" s="17" t="n"/>
    </row>
    <row r="195" ht="20" customHeight="1">
      <c r="A195" s="17" t="n"/>
      <c r="B195" s="24">
        <f>IF(A195="","",IFERROR(INDEX(Portionskalkulation!$B$5:$B$104,MATCH(A195,Portionskalkulation!$A$5:$A$104,0)),"FEHLT"))</f>
        <v/>
      </c>
      <c r="C195" s="17" t="n"/>
      <c r="D195" s="24">
        <f>IF(C195="","",IFERROR(INDEX(Zutaten!$B$5:$B$204,MATCH(C195,Zutaten!$A$5:$A$204,0)),"FEHLT"))</f>
        <v/>
      </c>
      <c r="E195" s="28" t="n"/>
      <c r="F195" s="14">
        <f>IF(C195="","",IFERROR(INDEX(Zutaten!$C$5:$C$204,MATCH(C195,Zutaten!$A$5:$A$204,0)),"FEHLT"))</f>
        <v/>
      </c>
      <c r="G195" s="31">
        <f>IF(C195="","",IFERROR(INDEX(Zutaten!$G$5:$G$204,MATCH(C195,Zutaten!$A$5:$A$204,0)),"FEHLT"))</f>
        <v/>
      </c>
      <c r="H195" s="31">
        <f>IF(OR(E195="",G195=""),"",IFERROR(E195*G195,""))</f>
        <v/>
      </c>
      <c r="I195" s="17" t="n"/>
    </row>
    <row r="196" ht="20" customHeight="1">
      <c r="A196" s="17" t="n"/>
      <c r="B196" s="24">
        <f>IF(A196="","",IFERROR(INDEX(Portionskalkulation!$B$5:$B$104,MATCH(A196,Portionskalkulation!$A$5:$A$104,0)),"FEHLT"))</f>
        <v/>
      </c>
      <c r="C196" s="17" t="n"/>
      <c r="D196" s="24">
        <f>IF(C196="","",IFERROR(INDEX(Zutaten!$B$5:$B$204,MATCH(C196,Zutaten!$A$5:$A$204,0)),"FEHLT"))</f>
        <v/>
      </c>
      <c r="E196" s="28" t="n"/>
      <c r="F196" s="14">
        <f>IF(C196="","",IFERROR(INDEX(Zutaten!$C$5:$C$204,MATCH(C196,Zutaten!$A$5:$A$204,0)),"FEHLT"))</f>
        <v/>
      </c>
      <c r="G196" s="31">
        <f>IF(C196="","",IFERROR(INDEX(Zutaten!$G$5:$G$204,MATCH(C196,Zutaten!$A$5:$A$204,0)),"FEHLT"))</f>
        <v/>
      </c>
      <c r="H196" s="31">
        <f>IF(OR(E196="",G196=""),"",IFERROR(E196*G196,""))</f>
        <v/>
      </c>
      <c r="I196" s="17" t="n"/>
    </row>
    <row r="197" ht="20" customHeight="1">
      <c r="A197" s="17" t="n"/>
      <c r="B197" s="24">
        <f>IF(A197="","",IFERROR(INDEX(Portionskalkulation!$B$5:$B$104,MATCH(A197,Portionskalkulation!$A$5:$A$104,0)),"FEHLT"))</f>
        <v/>
      </c>
      <c r="C197" s="17" t="n"/>
      <c r="D197" s="24">
        <f>IF(C197="","",IFERROR(INDEX(Zutaten!$B$5:$B$204,MATCH(C197,Zutaten!$A$5:$A$204,0)),"FEHLT"))</f>
        <v/>
      </c>
      <c r="E197" s="28" t="n"/>
      <c r="F197" s="14">
        <f>IF(C197="","",IFERROR(INDEX(Zutaten!$C$5:$C$204,MATCH(C197,Zutaten!$A$5:$A$204,0)),"FEHLT"))</f>
        <v/>
      </c>
      <c r="G197" s="31">
        <f>IF(C197="","",IFERROR(INDEX(Zutaten!$G$5:$G$204,MATCH(C197,Zutaten!$A$5:$A$204,0)),"FEHLT"))</f>
        <v/>
      </c>
      <c r="H197" s="31">
        <f>IF(OR(E197="",G197=""),"",IFERROR(E197*G197,""))</f>
        <v/>
      </c>
      <c r="I197" s="17" t="n"/>
    </row>
    <row r="198" ht="20" customHeight="1">
      <c r="A198" s="17" t="n"/>
      <c r="B198" s="24">
        <f>IF(A198="","",IFERROR(INDEX(Portionskalkulation!$B$5:$B$104,MATCH(A198,Portionskalkulation!$A$5:$A$104,0)),"FEHLT"))</f>
        <v/>
      </c>
      <c r="C198" s="17" t="n"/>
      <c r="D198" s="24">
        <f>IF(C198="","",IFERROR(INDEX(Zutaten!$B$5:$B$204,MATCH(C198,Zutaten!$A$5:$A$204,0)),"FEHLT"))</f>
        <v/>
      </c>
      <c r="E198" s="28" t="n"/>
      <c r="F198" s="14">
        <f>IF(C198="","",IFERROR(INDEX(Zutaten!$C$5:$C$204,MATCH(C198,Zutaten!$A$5:$A$204,0)),"FEHLT"))</f>
        <v/>
      </c>
      <c r="G198" s="31">
        <f>IF(C198="","",IFERROR(INDEX(Zutaten!$G$5:$G$204,MATCH(C198,Zutaten!$A$5:$A$204,0)),"FEHLT"))</f>
        <v/>
      </c>
      <c r="H198" s="31">
        <f>IF(OR(E198="",G198=""),"",IFERROR(E198*G198,""))</f>
        <v/>
      </c>
      <c r="I198" s="17" t="n"/>
    </row>
    <row r="199" ht="20" customHeight="1">
      <c r="A199" s="17" t="n"/>
      <c r="B199" s="24">
        <f>IF(A199="","",IFERROR(INDEX(Portionskalkulation!$B$5:$B$104,MATCH(A199,Portionskalkulation!$A$5:$A$104,0)),"FEHLT"))</f>
        <v/>
      </c>
      <c r="C199" s="17" t="n"/>
      <c r="D199" s="24">
        <f>IF(C199="","",IFERROR(INDEX(Zutaten!$B$5:$B$204,MATCH(C199,Zutaten!$A$5:$A$204,0)),"FEHLT"))</f>
        <v/>
      </c>
      <c r="E199" s="28" t="n"/>
      <c r="F199" s="14">
        <f>IF(C199="","",IFERROR(INDEX(Zutaten!$C$5:$C$204,MATCH(C199,Zutaten!$A$5:$A$204,0)),"FEHLT"))</f>
        <v/>
      </c>
      <c r="G199" s="31">
        <f>IF(C199="","",IFERROR(INDEX(Zutaten!$G$5:$G$204,MATCH(C199,Zutaten!$A$5:$A$204,0)),"FEHLT"))</f>
        <v/>
      </c>
      <c r="H199" s="31">
        <f>IF(OR(E199="",G199=""),"",IFERROR(E199*G199,""))</f>
        <v/>
      </c>
      <c r="I199" s="17" t="n"/>
    </row>
    <row r="200" ht="20" customHeight="1">
      <c r="A200" s="17" t="n"/>
      <c r="B200" s="24">
        <f>IF(A200="","",IFERROR(INDEX(Portionskalkulation!$B$5:$B$104,MATCH(A200,Portionskalkulation!$A$5:$A$104,0)),"FEHLT"))</f>
        <v/>
      </c>
      <c r="C200" s="17" t="n"/>
      <c r="D200" s="24">
        <f>IF(C200="","",IFERROR(INDEX(Zutaten!$B$5:$B$204,MATCH(C200,Zutaten!$A$5:$A$204,0)),"FEHLT"))</f>
        <v/>
      </c>
      <c r="E200" s="28" t="n"/>
      <c r="F200" s="14">
        <f>IF(C200="","",IFERROR(INDEX(Zutaten!$C$5:$C$204,MATCH(C200,Zutaten!$A$5:$A$204,0)),"FEHLT"))</f>
        <v/>
      </c>
      <c r="G200" s="31">
        <f>IF(C200="","",IFERROR(INDEX(Zutaten!$G$5:$G$204,MATCH(C200,Zutaten!$A$5:$A$204,0)),"FEHLT"))</f>
        <v/>
      </c>
      <c r="H200" s="31">
        <f>IF(OR(E200="",G200=""),"",IFERROR(E200*G200,""))</f>
        <v/>
      </c>
      <c r="I200" s="17" t="n"/>
    </row>
    <row r="201" ht="20" customHeight="1">
      <c r="A201" s="17" t="n"/>
      <c r="B201" s="24">
        <f>IF(A201="","",IFERROR(INDEX(Portionskalkulation!$B$5:$B$104,MATCH(A201,Portionskalkulation!$A$5:$A$104,0)),"FEHLT"))</f>
        <v/>
      </c>
      <c r="C201" s="17" t="n"/>
      <c r="D201" s="24">
        <f>IF(C201="","",IFERROR(INDEX(Zutaten!$B$5:$B$204,MATCH(C201,Zutaten!$A$5:$A$204,0)),"FEHLT"))</f>
        <v/>
      </c>
      <c r="E201" s="28" t="n"/>
      <c r="F201" s="14">
        <f>IF(C201="","",IFERROR(INDEX(Zutaten!$C$5:$C$204,MATCH(C201,Zutaten!$A$5:$A$204,0)),"FEHLT"))</f>
        <v/>
      </c>
      <c r="G201" s="31">
        <f>IF(C201="","",IFERROR(INDEX(Zutaten!$G$5:$G$204,MATCH(C201,Zutaten!$A$5:$A$204,0)),"FEHLT"))</f>
        <v/>
      </c>
      <c r="H201" s="31">
        <f>IF(OR(E201="",G201=""),"",IFERROR(E201*G201,""))</f>
        <v/>
      </c>
      <c r="I201" s="17" t="n"/>
    </row>
    <row r="202" ht="20" customHeight="1">
      <c r="A202" s="17" t="n"/>
      <c r="B202" s="24">
        <f>IF(A202="","",IFERROR(INDEX(Portionskalkulation!$B$5:$B$104,MATCH(A202,Portionskalkulation!$A$5:$A$104,0)),"FEHLT"))</f>
        <v/>
      </c>
      <c r="C202" s="17" t="n"/>
      <c r="D202" s="24">
        <f>IF(C202="","",IFERROR(INDEX(Zutaten!$B$5:$B$204,MATCH(C202,Zutaten!$A$5:$A$204,0)),"FEHLT"))</f>
        <v/>
      </c>
      <c r="E202" s="28" t="n"/>
      <c r="F202" s="14">
        <f>IF(C202="","",IFERROR(INDEX(Zutaten!$C$5:$C$204,MATCH(C202,Zutaten!$A$5:$A$204,0)),"FEHLT"))</f>
        <v/>
      </c>
      <c r="G202" s="31">
        <f>IF(C202="","",IFERROR(INDEX(Zutaten!$G$5:$G$204,MATCH(C202,Zutaten!$A$5:$A$204,0)),"FEHLT"))</f>
        <v/>
      </c>
      <c r="H202" s="31">
        <f>IF(OR(E202="",G202=""),"",IFERROR(E202*G202,""))</f>
        <v/>
      </c>
      <c r="I202" s="17" t="n"/>
    </row>
    <row r="203" ht="20" customHeight="1">
      <c r="A203" s="17" t="n"/>
      <c r="B203" s="24">
        <f>IF(A203="","",IFERROR(INDEX(Portionskalkulation!$B$5:$B$104,MATCH(A203,Portionskalkulation!$A$5:$A$104,0)),"FEHLT"))</f>
        <v/>
      </c>
      <c r="C203" s="17" t="n"/>
      <c r="D203" s="24">
        <f>IF(C203="","",IFERROR(INDEX(Zutaten!$B$5:$B$204,MATCH(C203,Zutaten!$A$5:$A$204,0)),"FEHLT"))</f>
        <v/>
      </c>
      <c r="E203" s="28" t="n"/>
      <c r="F203" s="14">
        <f>IF(C203="","",IFERROR(INDEX(Zutaten!$C$5:$C$204,MATCH(C203,Zutaten!$A$5:$A$204,0)),"FEHLT"))</f>
        <v/>
      </c>
      <c r="G203" s="31">
        <f>IF(C203="","",IFERROR(INDEX(Zutaten!$G$5:$G$204,MATCH(C203,Zutaten!$A$5:$A$204,0)),"FEHLT"))</f>
        <v/>
      </c>
      <c r="H203" s="31">
        <f>IF(OR(E203="",G203=""),"",IFERROR(E203*G203,""))</f>
        <v/>
      </c>
      <c r="I203" s="17" t="n"/>
    </row>
    <row r="204" ht="20" customHeight="1">
      <c r="A204" s="17" t="n"/>
      <c r="B204" s="24">
        <f>IF(A204="","",IFERROR(INDEX(Portionskalkulation!$B$5:$B$104,MATCH(A204,Portionskalkulation!$A$5:$A$104,0)),"FEHLT"))</f>
        <v/>
      </c>
      <c r="C204" s="17" t="n"/>
      <c r="D204" s="24">
        <f>IF(C204="","",IFERROR(INDEX(Zutaten!$B$5:$B$204,MATCH(C204,Zutaten!$A$5:$A$204,0)),"FEHLT"))</f>
        <v/>
      </c>
      <c r="E204" s="28" t="n"/>
      <c r="F204" s="14">
        <f>IF(C204="","",IFERROR(INDEX(Zutaten!$C$5:$C$204,MATCH(C204,Zutaten!$A$5:$A$204,0)),"FEHLT"))</f>
        <v/>
      </c>
      <c r="G204" s="31">
        <f>IF(C204="","",IFERROR(INDEX(Zutaten!$G$5:$G$204,MATCH(C204,Zutaten!$A$5:$A$204,0)),"FEHLT"))</f>
        <v/>
      </c>
      <c r="H204" s="31">
        <f>IF(OR(E204="",G204=""),"",IFERROR(E204*G204,""))</f>
        <v/>
      </c>
      <c r="I204" s="17" t="n"/>
    </row>
    <row r="205" ht="20" customHeight="1">
      <c r="A205" s="17" t="n"/>
      <c r="B205" s="24">
        <f>IF(A205="","",IFERROR(INDEX(Portionskalkulation!$B$5:$B$104,MATCH(A205,Portionskalkulation!$A$5:$A$104,0)),"FEHLT"))</f>
        <v/>
      </c>
      <c r="C205" s="17" t="n"/>
      <c r="D205" s="24">
        <f>IF(C205="","",IFERROR(INDEX(Zutaten!$B$5:$B$204,MATCH(C205,Zutaten!$A$5:$A$204,0)),"FEHLT"))</f>
        <v/>
      </c>
      <c r="E205" s="28" t="n"/>
      <c r="F205" s="14">
        <f>IF(C205="","",IFERROR(INDEX(Zutaten!$C$5:$C$204,MATCH(C205,Zutaten!$A$5:$A$204,0)),"FEHLT"))</f>
        <v/>
      </c>
      <c r="G205" s="31">
        <f>IF(C205="","",IFERROR(INDEX(Zutaten!$G$5:$G$204,MATCH(C205,Zutaten!$A$5:$A$204,0)),"FEHLT"))</f>
        <v/>
      </c>
      <c r="H205" s="31">
        <f>IF(OR(E205="",G205=""),"",IFERROR(E205*G205,""))</f>
        <v/>
      </c>
      <c r="I205" s="17" t="n"/>
    </row>
    <row r="206" ht="20" customHeight="1">
      <c r="A206" s="17" t="n"/>
      <c r="B206" s="24">
        <f>IF(A206="","",IFERROR(INDEX(Portionskalkulation!$B$5:$B$104,MATCH(A206,Portionskalkulation!$A$5:$A$104,0)),"FEHLT"))</f>
        <v/>
      </c>
      <c r="C206" s="17" t="n"/>
      <c r="D206" s="24">
        <f>IF(C206="","",IFERROR(INDEX(Zutaten!$B$5:$B$204,MATCH(C206,Zutaten!$A$5:$A$204,0)),"FEHLT"))</f>
        <v/>
      </c>
      <c r="E206" s="28" t="n"/>
      <c r="F206" s="14">
        <f>IF(C206="","",IFERROR(INDEX(Zutaten!$C$5:$C$204,MATCH(C206,Zutaten!$A$5:$A$204,0)),"FEHLT"))</f>
        <v/>
      </c>
      <c r="G206" s="31">
        <f>IF(C206="","",IFERROR(INDEX(Zutaten!$G$5:$G$204,MATCH(C206,Zutaten!$A$5:$A$204,0)),"FEHLT"))</f>
        <v/>
      </c>
      <c r="H206" s="31">
        <f>IF(OR(E206="",G206=""),"",IFERROR(E206*G206,""))</f>
        <v/>
      </c>
      <c r="I206" s="17" t="n"/>
    </row>
    <row r="207" ht="20" customHeight="1">
      <c r="A207" s="17" t="n"/>
      <c r="B207" s="24">
        <f>IF(A207="","",IFERROR(INDEX(Portionskalkulation!$B$5:$B$104,MATCH(A207,Portionskalkulation!$A$5:$A$104,0)),"FEHLT"))</f>
        <v/>
      </c>
      <c r="C207" s="17" t="n"/>
      <c r="D207" s="24">
        <f>IF(C207="","",IFERROR(INDEX(Zutaten!$B$5:$B$204,MATCH(C207,Zutaten!$A$5:$A$204,0)),"FEHLT"))</f>
        <v/>
      </c>
      <c r="E207" s="28" t="n"/>
      <c r="F207" s="14">
        <f>IF(C207="","",IFERROR(INDEX(Zutaten!$C$5:$C$204,MATCH(C207,Zutaten!$A$5:$A$204,0)),"FEHLT"))</f>
        <v/>
      </c>
      <c r="G207" s="31">
        <f>IF(C207="","",IFERROR(INDEX(Zutaten!$G$5:$G$204,MATCH(C207,Zutaten!$A$5:$A$204,0)),"FEHLT"))</f>
        <v/>
      </c>
      <c r="H207" s="31">
        <f>IF(OR(E207="",G207=""),"",IFERROR(E207*G207,""))</f>
        <v/>
      </c>
      <c r="I207" s="17" t="n"/>
    </row>
    <row r="208" ht="20" customHeight="1">
      <c r="A208" s="17" t="n"/>
      <c r="B208" s="24">
        <f>IF(A208="","",IFERROR(INDEX(Portionskalkulation!$B$5:$B$104,MATCH(A208,Portionskalkulation!$A$5:$A$104,0)),"FEHLT"))</f>
        <v/>
      </c>
      <c r="C208" s="17" t="n"/>
      <c r="D208" s="24">
        <f>IF(C208="","",IFERROR(INDEX(Zutaten!$B$5:$B$204,MATCH(C208,Zutaten!$A$5:$A$204,0)),"FEHLT"))</f>
        <v/>
      </c>
      <c r="E208" s="28" t="n"/>
      <c r="F208" s="14">
        <f>IF(C208="","",IFERROR(INDEX(Zutaten!$C$5:$C$204,MATCH(C208,Zutaten!$A$5:$A$204,0)),"FEHLT"))</f>
        <v/>
      </c>
      <c r="G208" s="31">
        <f>IF(C208="","",IFERROR(INDEX(Zutaten!$G$5:$G$204,MATCH(C208,Zutaten!$A$5:$A$204,0)),"FEHLT"))</f>
        <v/>
      </c>
      <c r="H208" s="31">
        <f>IF(OR(E208="",G208=""),"",IFERROR(E208*G208,""))</f>
        <v/>
      </c>
      <c r="I208" s="17" t="n"/>
    </row>
    <row r="209" ht="20" customHeight="1">
      <c r="A209" s="17" t="n"/>
      <c r="B209" s="24">
        <f>IF(A209="","",IFERROR(INDEX(Portionskalkulation!$B$5:$B$104,MATCH(A209,Portionskalkulation!$A$5:$A$104,0)),"FEHLT"))</f>
        <v/>
      </c>
      <c r="C209" s="17" t="n"/>
      <c r="D209" s="24">
        <f>IF(C209="","",IFERROR(INDEX(Zutaten!$B$5:$B$204,MATCH(C209,Zutaten!$A$5:$A$204,0)),"FEHLT"))</f>
        <v/>
      </c>
      <c r="E209" s="28" t="n"/>
      <c r="F209" s="14">
        <f>IF(C209="","",IFERROR(INDEX(Zutaten!$C$5:$C$204,MATCH(C209,Zutaten!$A$5:$A$204,0)),"FEHLT"))</f>
        <v/>
      </c>
      <c r="G209" s="31">
        <f>IF(C209="","",IFERROR(INDEX(Zutaten!$G$5:$G$204,MATCH(C209,Zutaten!$A$5:$A$204,0)),"FEHLT"))</f>
        <v/>
      </c>
      <c r="H209" s="31">
        <f>IF(OR(E209="",G209=""),"",IFERROR(E209*G209,""))</f>
        <v/>
      </c>
      <c r="I209" s="17" t="n"/>
    </row>
    <row r="210" ht="20" customHeight="1">
      <c r="A210" s="17" t="n"/>
      <c r="B210" s="24">
        <f>IF(A210="","",IFERROR(INDEX(Portionskalkulation!$B$5:$B$104,MATCH(A210,Portionskalkulation!$A$5:$A$104,0)),"FEHLT"))</f>
        <v/>
      </c>
      <c r="C210" s="17" t="n"/>
      <c r="D210" s="24">
        <f>IF(C210="","",IFERROR(INDEX(Zutaten!$B$5:$B$204,MATCH(C210,Zutaten!$A$5:$A$204,0)),"FEHLT"))</f>
        <v/>
      </c>
      <c r="E210" s="28" t="n"/>
      <c r="F210" s="14">
        <f>IF(C210="","",IFERROR(INDEX(Zutaten!$C$5:$C$204,MATCH(C210,Zutaten!$A$5:$A$204,0)),"FEHLT"))</f>
        <v/>
      </c>
      <c r="G210" s="31">
        <f>IF(C210="","",IFERROR(INDEX(Zutaten!$G$5:$G$204,MATCH(C210,Zutaten!$A$5:$A$204,0)),"FEHLT"))</f>
        <v/>
      </c>
      <c r="H210" s="31">
        <f>IF(OR(E210="",G210=""),"",IFERROR(E210*G210,""))</f>
        <v/>
      </c>
      <c r="I210" s="17" t="n"/>
    </row>
    <row r="211" ht="20" customHeight="1">
      <c r="A211" s="17" t="n"/>
      <c r="B211" s="24">
        <f>IF(A211="","",IFERROR(INDEX(Portionskalkulation!$B$5:$B$104,MATCH(A211,Portionskalkulation!$A$5:$A$104,0)),"FEHLT"))</f>
        <v/>
      </c>
      <c r="C211" s="17" t="n"/>
      <c r="D211" s="24">
        <f>IF(C211="","",IFERROR(INDEX(Zutaten!$B$5:$B$204,MATCH(C211,Zutaten!$A$5:$A$204,0)),"FEHLT"))</f>
        <v/>
      </c>
      <c r="E211" s="28" t="n"/>
      <c r="F211" s="14">
        <f>IF(C211="","",IFERROR(INDEX(Zutaten!$C$5:$C$204,MATCH(C211,Zutaten!$A$5:$A$204,0)),"FEHLT"))</f>
        <v/>
      </c>
      <c r="G211" s="31">
        <f>IF(C211="","",IFERROR(INDEX(Zutaten!$G$5:$G$204,MATCH(C211,Zutaten!$A$5:$A$204,0)),"FEHLT"))</f>
        <v/>
      </c>
      <c r="H211" s="31">
        <f>IF(OR(E211="",G211=""),"",IFERROR(E211*G211,""))</f>
        <v/>
      </c>
      <c r="I211" s="17" t="n"/>
    </row>
    <row r="212" ht="20" customHeight="1">
      <c r="A212" s="17" t="n"/>
      <c r="B212" s="24">
        <f>IF(A212="","",IFERROR(INDEX(Portionskalkulation!$B$5:$B$104,MATCH(A212,Portionskalkulation!$A$5:$A$104,0)),"FEHLT"))</f>
        <v/>
      </c>
      <c r="C212" s="17" t="n"/>
      <c r="D212" s="24">
        <f>IF(C212="","",IFERROR(INDEX(Zutaten!$B$5:$B$204,MATCH(C212,Zutaten!$A$5:$A$204,0)),"FEHLT"))</f>
        <v/>
      </c>
      <c r="E212" s="28" t="n"/>
      <c r="F212" s="14">
        <f>IF(C212="","",IFERROR(INDEX(Zutaten!$C$5:$C$204,MATCH(C212,Zutaten!$A$5:$A$204,0)),"FEHLT"))</f>
        <v/>
      </c>
      <c r="G212" s="31">
        <f>IF(C212="","",IFERROR(INDEX(Zutaten!$G$5:$G$204,MATCH(C212,Zutaten!$A$5:$A$204,0)),"FEHLT"))</f>
        <v/>
      </c>
      <c r="H212" s="31">
        <f>IF(OR(E212="",G212=""),"",IFERROR(E212*G212,""))</f>
        <v/>
      </c>
      <c r="I212" s="17" t="n"/>
    </row>
    <row r="213" ht="20" customHeight="1">
      <c r="A213" s="17" t="n"/>
      <c r="B213" s="24">
        <f>IF(A213="","",IFERROR(INDEX(Portionskalkulation!$B$5:$B$104,MATCH(A213,Portionskalkulation!$A$5:$A$104,0)),"FEHLT"))</f>
        <v/>
      </c>
      <c r="C213" s="17" t="n"/>
      <c r="D213" s="24">
        <f>IF(C213="","",IFERROR(INDEX(Zutaten!$B$5:$B$204,MATCH(C213,Zutaten!$A$5:$A$204,0)),"FEHLT"))</f>
        <v/>
      </c>
      <c r="E213" s="28" t="n"/>
      <c r="F213" s="14">
        <f>IF(C213="","",IFERROR(INDEX(Zutaten!$C$5:$C$204,MATCH(C213,Zutaten!$A$5:$A$204,0)),"FEHLT"))</f>
        <v/>
      </c>
      <c r="G213" s="31">
        <f>IF(C213="","",IFERROR(INDEX(Zutaten!$G$5:$G$204,MATCH(C213,Zutaten!$A$5:$A$204,0)),"FEHLT"))</f>
        <v/>
      </c>
      <c r="H213" s="31">
        <f>IF(OR(E213="",G213=""),"",IFERROR(E213*G213,""))</f>
        <v/>
      </c>
      <c r="I213" s="17" t="n"/>
    </row>
    <row r="214" ht="20" customHeight="1">
      <c r="A214" s="17" t="n"/>
      <c r="B214" s="24">
        <f>IF(A214="","",IFERROR(INDEX(Portionskalkulation!$B$5:$B$104,MATCH(A214,Portionskalkulation!$A$5:$A$104,0)),"FEHLT"))</f>
        <v/>
      </c>
      <c r="C214" s="17" t="n"/>
      <c r="D214" s="24">
        <f>IF(C214="","",IFERROR(INDEX(Zutaten!$B$5:$B$204,MATCH(C214,Zutaten!$A$5:$A$204,0)),"FEHLT"))</f>
        <v/>
      </c>
      <c r="E214" s="28" t="n"/>
      <c r="F214" s="14">
        <f>IF(C214="","",IFERROR(INDEX(Zutaten!$C$5:$C$204,MATCH(C214,Zutaten!$A$5:$A$204,0)),"FEHLT"))</f>
        <v/>
      </c>
      <c r="G214" s="31">
        <f>IF(C214="","",IFERROR(INDEX(Zutaten!$G$5:$G$204,MATCH(C214,Zutaten!$A$5:$A$204,0)),"FEHLT"))</f>
        <v/>
      </c>
      <c r="H214" s="31">
        <f>IF(OR(E214="",G214=""),"",IFERROR(E214*G214,""))</f>
        <v/>
      </c>
      <c r="I214" s="17" t="n"/>
    </row>
    <row r="215" ht="20" customHeight="1">
      <c r="A215" s="17" t="n"/>
      <c r="B215" s="24">
        <f>IF(A215="","",IFERROR(INDEX(Portionskalkulation!$B$5:$B$104,MATCH(A215,Portionskalkulation!$A$5:$A$104,0)),"FEHLT"))</f>
        <v/>
      </c>
      <c r="C215" s="17" t="n"/>
      <c r="D215" s="24">
        <f>IF(C215="","",IFERROR(INDEX(Zutaten!$B$5:$B$204,MATCH(C215,Zutaten!$A$5:$A$204,0)),"FEHLT"))</f>
        <v/>
      </c>
      <c r="E215" s="28" t="n"/>
      <c r="F215" s="14">
        <f>IF(C215="","",IFERROR(INDEX(Zutaten!$C$5:$C$204,MATCH(C215,Zutaten!$A$5:$A$204,0)),"FEHLT"))</f>
        <v/>
      </c>
      <c r="G215" s="31">
        <f>IF(C215="","",IFERROR(INDEX(Zutaten!$G$5:$G$204,MATCH(C215,Zutaten!$A$5:$A$204,0)),"FEHLT"))</f>
        <v/>
      </c>
      <c r="H215" s="31">
        <f>IF(OR(E215="",G215=""),"",IFERROR(E215*G215,""))</f>
        <v/>
      </c>
      <c r="I215" s="17" t="n"/>
    </row>
    <row r="216" ht="20" customHeight="1">
      <c r="A216" s="17" t="n"/>
      <c r="B216" s="24">
        <f>IF(A216="","",IFERROR(INDEX(Portionskalkulation!$B$5:$B$104,MATCH(A216,Portionskalkulation!$A$5:$A$104,0)),"FEHLT"))</f>
        <v/>
      </c>
      <c r="C216" s="17" t="n"/>
      <c r="D216" s="24">
        <f>IF(C216="","",IFERROR(INDEX(Zutaten!$B$5:$B$204,MATCH(C216,Zutaten!$A$5:$A$204,0)),"FEHLT"))</f>
        <v/>
      </c>
      <c r="E216" s="28" t="n"/>
      <c r="F216" s="14">
        <f>IF(C216="","",IFERROR(INDEX(Zutaten!$C$5:$C$204,MATCH(C216,Zutaten!$A$5:$A$204,0)),"FEHLT"))</f>
        <v/>
      </c>
      <c r="G216" s="31">
        <f>IF(C216="","",IFERROR(INDEX(Zutaten!$G$5:$G$204,MATCH(C216,Zutaten!$A$5:$A$204,0)),"FEHLT"))</f>
        <v/>
      </c>
      <c r="H216" s="31">
        <f>IF(OR(E216="",G216=""),"",IFERROR(E216*G216,""))</f>
        <v/>
      </c>
      <c r="I216" s="17" t="n"/>
    </row>
    <row r="217" ht="20" customHeight="1">
      <c r="A217" s="17" t="n"/>
      <c r="B217" s="24">
        <f>IF(A217="","",IFERROR(INDEX(Portionskalkulation!$B$5:$B$104,MATCH(A217,Portionskalkulation!$A$5:$A$104,0)),"FEHLT"))</f>
        <v/>
      </c>
      <c r="C217" s="17" t="n"/>
      <c r="D217" s="24">
        <f>IF(C217="","",IFERROR(INDEX(Zutaten!$B$5:$B$204,MATCH(C217,Zutaten!$A$5:$A$204,0)),"FEHLT"))</f>
        <v/>
      </c>
      <c r="E217" s="28" t="n"/>
      <c r="F217" s="14">
        <f>IF(C217="","",IFERROR(INDEX(Zutaten!$C$5:$C$204,MATCH(C217,Zutaten!$A$5:$A$204,0)),"FEHLT"))</f>
        <v/>
      </c>
      <c r="G217" s="31">
        <f>IF(C217="","",IFERROR(INDEX(Zutaten!$G$5:$G$204,MATCH(C217,Zutaten!$A$5:$A$204,0)),"FEHLT"))</f>
        <v/>
      </c>
      <c r="H217" s="31">
        <f>IF(OR(E217="",G217=""),"",IFERROR(E217*G217,""))</f>
        <v/>
      </c>
      <c r="I217" s="17" t="n"/>
    </row>
    <row r="218" ht="20" customHeight="1">
      <c r="A218" s="17" t="n"/>
      <c r="B218" s="24">
        <f>IF(A218="","",IFERROR(INDEX(Portionskalkulation!$B$5:$B$104,MATCH(A218,Portionskalkulation!$A$5:$A$104,0)),"FEHLT"))</f>
        <v/>
      </c>
      <c r="C218" s="17" t="n"/>
      <c r="D218" s="24">
        <f>IF(C218="","",IFERROR(INDEX(Zutaten!$B$5:$B$204,MATCH(C218,Zutaten!$A$5:$A$204,0)),"FEHLT"))</f>
        <v/>
      </c>
      <c r="E218" s="28" t="n"/>
      <c r="F218" s="14">
        <f>IF(C218="","",IFERROR(INDEX(Zutaten!$C$5:$C$204,MATCH(C218,Zutaten!$A$5:$A$204,0)),"FEHLT"))</f>
        <v/>
      </c>
      <c r="G218" s="31">
        <f>IF(C218="","",IFERROR(INDEX(Zutaten!$G$5:$G$204,MATCH(C218,Zutaten!$A$5:$A$204,0)),"FEHLT"))</f>
        <v/>
      </c>
      <c r="H218" s="31">
        <f>IF(OR(E218="",G218=""),"",IFERROR(E218*G218,""))</f>
        <v/>
      </c>
      <c r="I218" s="17" t="n"/>
    </row>
    <row r="219" ht="20" customHeight="1">
      <c r="A219" s="17" t="n"/>
      <c r="B219" s="24">
        <f>IF(A219="","",IFERROR(INDEX(Portionskalkulation!$B$5:$B$104,MATCH(A219,Portionskalkulation!$A$5:$A$104,0)),"FEHLT"))</f>
        <v/>
      </c>
      <c r="C219" s="17" t="n"/>
      <c r="D219" s="24">
        <f>IF(C219="","",IFERROR(INDEX(Zutaten!$B$5:$B$204,MATCH(C219,Zutaten!$A$5:$A$204,0)),"FEHLT"))</f>
        <v/>
      </c>
      <c r="E219" s="28" t="n"/>
      <c r="F219" s="14">
        <f>IF(C219="","",IFERROR(INDEX(Zutaten!$C$5:$C$204,MATCH(C219,Zutaten!$A$5:$A$204,0)),"FEHLT"))</f>
        <v/>
      </c>
      <c r="G219" s="31">
        <f>IF(C219="","",IFERROR(INDEX(Zutaten!$G$5:$G$204,MATCH(C219,Zutaten!$A$5:$A$204,0)),"FEHLT"))</f>
        <v/>
      </c>
      <c r="H219" s="31">
        <f>IF(OR(E219="",G219=""),"",IFERROR(E219*G219,""))</f>
        <v/>
      </c>
      <c r="I219" s="17" t="n"/>
    </row>
    <row r="220" ht="20" customHeight="1">
      <c r="A220" s="17" t="n"/>
      <c r="B220" s="24">
        <f>IF(A220="","",IFERROR(INDEX(Portionskalkulation!$B$5:$B$104,MATCH(A220,Portionskalkulation!$A$5:$A$104,0)),"FEHLT"))</f>
        <v/>
      </c>
      <c r="C220" s="17" t="n"/>
      <c r="D220" s="24">
        <f>IF(C220="","",IFERROR(INDEX(Zutaten!$B$5:$B$204,MATCH(C220,Zutaten!$A$5:$A$204,0)),"FEHLT"))</f>
        <v/>
      </c>
      <c r="E220" s="28" t="n"/>
      <c r="F220" s="14">
        <f>IF(C220="","",IFERROR(INDEX(Zutaten!$C$5:$C$204,MATCH(C220,Zutaten!$A$5:$A$204,0)),"FEHLT"))</f>
        <v/>
      </c>
      <c r="G220" s="31">
        <f>IF(C220="","",IFERROR(INDEX(Zutaten!$G$5:$G$204,MATCH(C220,Zutaten!$A$5:$A$204,0)),"FEHLT"))</f>
        <v/>
      </c>
      <c r="H220" s="31">
        <f>IF(OR(E220="",G220=""),"",IFERROR(E220*G220,""))</f>
        <v/>
      </c>
      <c r="I220" s="17" t="n"/>
    </row>
    <row r="221" ht="20" customHeight="1">
      <c r="A221" s="17" t="n"/>
      <c r="B221" s="24">
        <f>IF(A221="","",IFERROR(INDEX(Portionskalkulation!$B$5:$B$104,MATCH(A221,Portionskalkulation!$A$5:$A$104,0)),"FEHLT"))</f>
        <v/>
      </c>
      <c r="C221" s="17" t="n"/>
      <c r="D221" s="24">
        <f>IF(C221="","",IFERROR(INDEX(Zutaten!$B$5:$B$204,MATCH(C221,Zutaten!$A$5:$A$204,0)),"FEHLT"))</f>
        <v/>
      </c>
      <c r="E221" s="28" t="n"/>
      <c r="F221" s="14">
        <f>IF(C221="","",IFERROR(INDEX(Zutaten!$C$5:$C$204,MATCH(C221,Zutaten!$A$5:$A$204,0)),"FEHLT"))</f>
        <v/>
      </c>
      <c r="G221" s="31">
        <f>IF(C221="","",IFERROR(INDEX(Zutaten!$G$5:$G$204,MATCH(C221,Zutaten!$A$5:$A$204,0)),"FEHLT"))</f>
        <v/>
      </c>
      <c r="H221" s="31">
        <f>IF(OR(E221="",G221=""),"",IFERROR(E221*G221,""))</f>
        <v/>
      </c>
      <c r="I221" s="17" t="n"/>
    </row>
    <row r="222" ht="20" customHeight="1">
      <c r="A222" s="17" t="n"/>
      <c r="B222" s="24">
        <f>IF(A222="","",IFERROR(INDEX(Portionskalkulation!$B$5:$B$104,MATCH(A222,Portionskalkulation!$A$5:$A$104,0)),"FEHLT"))</f>
        <v/>
      </c>
      <c r="C222" s="17" t="n"/>
      <c r="D222" s="24">
        <f>IF(C222="","",IFERROR(INDEX(Zutaten!$B$5:$B$204,MATCH(C222,Zutaten!$A$5:$A$204,0)),"FEHLT"))</f>
        <v/>
      </c>
      <c r="E222" s="28" t="n"/>
      <c r="F222" s="14">
        <f>IF(C222="","",IFERROR(INDEX(Zutaten!$C$5:$C$204,MATCH(C222,Zutaten!$A$5:$A$204,0)),"FEHLT"))</f>
        <v/>
      </c>
      <c r="G222" s="31">
        <f>IF(C222="","",IFERROR(INDEX(Zutaten!$G$5:$G$204,MATCH(C222,Zutaten!$A$5:$A$204,0)),"FEHLT"))</f>
        <v/>
      </c>
      <c r="H222" s="31">
        <f>IF(OR(E222="",G222=""),"",IFERROR(E222*G222,""))</f>
        <v/>
      </c>
      <c r="I222" s="17" t="n"/>
    </row>
    <row r="223" ht="20" customHeight="1">
      <c r="A223" s="17" t="n"/>
      <c r="B223" s="24">
        <f>IF(A223="","",IFERROR(INDEX(Portionskalkulation!$B$5:$B$104,MATCH(A223,Portionskalkulation!$A$5:$A$104,0)),"FEHLT"))</f>
        <v/>
      </c>
      <c r="C223" s="17" t="n"/>
      <c r="D223" s="24">
        <f>IF(C223="","",IFERROR(INDEX(Zutaten!$B$5:$B$204,MATCH(C223,Zutaten!$A$5:$A$204,0)),"FEHLT"))</f>
        <v/>
      </c>
      <c r="E223" s="28" t="n"/>
      <c r="F223" s="14">
        <f>IF(C223="","",IFERROR(INDEX(Zutaten!$C$5:$C$204,MATCH(C223,Zutaten!$A$5:$A$204,0)),"FEHLT"))</f>
        <v/>
      </c>
      <c r="G223" s="31">
        <f>IF(C223="","",IFERROR(INDEX(Zutaten!$G$5:$G$204,MATCH(C223,Zutaten!$A$5:$A$204,0)),"FEHLT"))</f>
        <v/>
      </c>
      <c r="H223" s="31">
        <f>IF(OR(E223="",G223=""),"",IFERROR(E223*G223,""))</f>
        <v/>
      </c>
      <c r="I223" s="17" t="n"/>
    </row>
    <row r="224" ht="20" customHeight="1">
      <c r="A224" s="17" t="n"/>
      <c r="B224" s="24">
        <f>IF(A224="","",IFERROR(INDEX(Portionskalkulation!$B$5:$B$104,MATCH(A224,Portionskalkulation!$A$5:$A$104,0)),"FEHLT"))</f>
        <v/>
      </c>
      <c r="C224" s="17" t="n"/>
      <c r="D224" s="24">
        <f>IF(C224="","",IFERROR(INDEX(Zutaten!$B$5:$B$204,MATCH(C224,Zutaten!$A$5:$A$204,0)),"FEHLT"))</f>
        <v/>
      </c>
      <c r="E224" s="28" t="n"/>
      <c r="F224" s="14">
        <f>IF(C224="","",IFERROR(INDEX(Zutaten!$C$5:$C$204,MATCH(C224,Zutaten!$A$5:$A$204,0)),"FEHLT"))</f>
        <v/>
      </c>
      <c r="G224" s="31">
        <f>IF(C224="","",IFERROR(INDEX(Zutaten!$G$5:$G$204,MATCH(C224,Zutaten!$A$5:$A$204,0)),"FEHLT"))</f>
        <v/>
      </c>
      <c r="H224" s="31">
        <f>IF(OR(E224="",G224=""),"",IFERROR(E224*G224,""))</f>
        <v/>
      </c>
      <c r="I224" s="17" t="n"/>
    </row>
    <row r="225" ht="20" customHeight="1">
      <c r="A225" s="17" t="n"/>
      <c r="B225" s="24">
        <f>IF(A225="","",IFERROR(INDEX(Portionskalkulation!$B$5:$B$104,MATCH(A225,Portionskalkulation!$A$5:$A$104,0)),"FEHLT"))</f>
        <v/>
      </c>
      <c r="C225" s="17" t="n"/>
      <c r="D225" s="24">
        <f>IF(C225="","",IFERROR(INDEX(Zutaten!$B$5:$B$204,MATCH(C225,Zutaten!$A$5:$A$204,0)),"FEHLT"))</f>
        <v/>
      </c>
      <c r="E225" s="28" t="n"/>
      <c r="F225" s="14">
        <f>IF(C225="","",IFERROR(INDEX(Zutaten!$C$5:$C$204,MATCH(C225,Zutaten!$A$5:$A$204,0)),"FEHLT"))</f>
        <v/>
      </c>
      <c r="G225" s="31">
        <f>IF(C225="","",IFERROR(INDEX(Zutaten!$G$5:$G$204,MATCH(C225,Zutaten!$A$5:$A$204,0)),"FEHLT"))</f>
        <v/>
      </c>
      <c r="H225" s="31">
        <f>IF(OR(E225="",G225=""),"",IFERROR(E225*G225,""))</f>
        <v/>
      </c>
      <c r="I225" s="17" t="n"/>
    </row>
    <row r="226" ht="20" customHeight="1">
      <c r="A226" s="17" t="n"/>
      <c r="B226" s="24">
        <f>IF(A226="","",IFERROR(INDEX(Portionskalkulation!$B$5:$B$104,MATCH(A226,Portionskalkulation!$A$5:$A$104,0)),"FEHLT"))</f>
        <v/>
      </c>
      <c r="C226" s="17" t="n"/>
      <c r="D226" s="24">
        <f>IF(C226="","",IFERROR(INDEX(Zutaten!$B$5:$B$204,MATCH(C226,Zutaten!$A$5:$A$204,0)),"FEHLT"))</f>
        <v/>
      </c>
      <c r="E226" s="28" t="n"/>
      <c r="F226" s="14">
        <f>IF(C226="","",IFERROR(INDEX(Zutaten!$C$5:$C$204,MATCH(C226,Zutaten!$A$5:$A$204,0)),"FEHLT"))</f>
        <v/>
      </c>
      <c r="G226" s="31">
        <f>IF(C226="","",IFERROR(INDEX(Zutaten!$G$5:$G$204,MATCH(C226,Zutaten!$A$5:$A$204,0)),"FEHLT"))</f>
        <v/>
      </c>
      <c r="H226" s="31">
        <f>IF(OR(E226="",G226=""),"",IFERROR(E226*G226,""))</f>
        <v/>
      </c>
      <c r="I226" s="17" t="n"/>
    </row>
    <row r="227" ht="20" customHeight="1">
      <c r="A227" s="17" t="n"/>
      <c r="B227" s="24">
        <f>IF(A227="","",IFERROR(INDEX(Portionskalkulation!$B$5:$B$104,MATCH(A227,Portionskalkulation!$A$5:$A$104,0)),"FEHLT"))</f>
        <v/>
      </c>
      <c r="C227" s="17" t="n"/>
      <c r="D227" s="24">
        <f>IF(C227="","",IFERROR(INDEX(Zutaten!$B$5:$B$204,MATCH(C227,Zutaten!$A$5:$A$204,0)),"FEHLT"))</f>
        <v/>
      </c>
      <c r="E227" s="28" t="n"/>
      <c r="F227" s="14">
        <f>IF(C227="","",IFERROR(INDEX(Zutaten!$C$5:$C$204,MATCH(C227,Zutaten!$A$5:$A$204,0)),"FEHLT"))</f>
        <v/>
      </c>
      <c r="G227" s="31">
        <f>IF(C227="","",IFERROR(INDEX(Zutaten!$G$5:$G$204,MATCH(C227,Zutaten!$A$5:$A$204,0)),"FEHLT"))</f>
        <v/>
      </c>
      <c r="H227" s="31">
        <f>IF(OR(E227="",G227=""),"",IFERROR(E227*G227,""))</f>
        <v/>
      </c>
      <c r="I227" s="17" t="n"/>
    </row>
    <row r="228" ht="20" customHeight="1">
      <c r="A228" s="17" t="n"/>
      <c r="B228" s="24">
        <f>IF(A228="","",IFERROR(INDEX(Portionskalkulation!$B$5:$B$104,MATCH(A228,Portionskalkulation!$A$5:$A$104,0)),"FEHLT"))</f>
        <v/>
      </c>
      <c r="C228" s="17" t="n"/>
      <c r="D228" s="24">
        <f>IF(C228="","",IFERROR(INDEX(Zutaten!$B$5:$B$204,MATCH(C228,Zutaten!$A$5:$A$204,0)),"FEHLT"))</f>
        <v/>
      </c>
      <c r="E228" s="28" t="n"/>
      <c r="F228" s="14">
        <f>IF(C228="","",IFERROR(INDEX(Zutaten!$C$5:$C$204,MATCH(C228,Zutaten!$A$5:$A$204,0)),"FEHLT"))</f>
        <v/>
      </c>
      <c r="G228" s="31">
        <f>IF(C228="","",IFERROR(INDEX(Zutaten!$G$5:$G$204,MATCH(C228,Zutaten!$A$5:$A$204,0)),"FEHLT"))</f>
        <v/>
      </c>
      <c r="H228" s="31">
        <f>IF(OR(E228="",G228=""),"",IFERROR(E228*G228,""))</f>
        <v/>
      </c>
      <c r="I228" s="17" t="n"/>
    </row>
    <row r="229" ht="20" customHeight="1">
      <c r="A229" s="17" t="n"/>
      <c r="B229" s="24">
        <f>IF(A229="","",IFERROR(INDEX(Portionskalkulation!$B$5:$B$104,MATCH(A229,Portionskalkulation!$A$5:$A$104,0)),"FEHLT"))</f>
        <v/>
      </c>
      <c r="C229" s="17" t="n"/>
      <c r="D229" s="24">
        <f>IF(C229="","",IFERROR(INDEX(Zutaten!$B$5:$B$204,MATCH(C229,Zutaten!$A$5:$A$204,0)),"FEHLT"))</f>
        <v/>
      </c>
      <c r="E229" s="28" t="n"/>
      <c r="F229" s="14">
        <f>IF(C229="","",IFERROR(INDEX(Zutaten!$C$5:$C$204,MATCH(C229,Zutaten!$A$5:$A$204,0)),"FEHLT"))</f>
        <v/>
      </c>
      <c r="G229" s="31">
        <f>IF(C229="","",IFERROR(INDEX(Zutaten!$G$5:$G$204,MATCH(C229,Zutaten!$A$5:$A$204,0)),"FEHLT"))</f>
        <v/>
      </c>
      <c r="H229" s="31">
        <f>IF(OR(E229="",G229=""),"",IFERROR(E229*G229,""))</f>
        <v/>
      </c>
      <c r="I229" s="17" t="n"/>
    </row>
    <row r="230" ht="20" customHeight="1">
      <c r="A230" s="17" t="n"/>
      <c r="B230" s="24">
        <f>IF(A230="","",IFERROR(INDEX(Portionskalkulation!$B$5:$B$104,MATCH(A230,Portionskalkulation!$A$5:$A$104,0)),"FEHLT"))</f>
        <v/>
      </c>
      <c r="C230" s="17" t="n"/>
      <c r="D230" s="24">
        <f>IF(C230="","",IFERROR(INDEX(Zutaten!$B$5:$B$204,MATCH(C230,Zutaten!$A$5:$A$204,0)),"FEHLT"))</f>
        <v/>
      </c>
      <c r="E230" s="28" t="n"/>
      <c r="F230" s="14">
        <f>IF(C230="","",IFERROR(INDEX(Zutaten!$C$5:$C$204,MATCH(C230,Zutaten!$A$5:$A$204,0)),"FEHLT"))</f>
        <v/>
      </c>
      <c r="G230" s="31">
        <f>IF(C230="","",IFERROR(INDEX(Zutaten!$G$5:$G$204,MATCH(C230,Zutaten!$A$5:$A$204,0)),"FEHLT"))</f>
        <v/>
      </c>
      <c r="H230" s="31">
        <f>IF(OR(E230="",G230=""),"",IFERROR(E230*G230,""))</f>
        <v/>
      </c>
      <c r="I230" s="17" t="n"/>
    </row>
    <row r="231" ht="20" customHeight="1">
      <c r="A231" s="17" t="n"/>
      <c r="B231" s="24">
        <f>IF(A231="","",IFERROR(INDEX(Portionskalkulation!$B$5:$B$104,MATCH(A231,Portionskalkulation!$A$5:$A$104,0)),"FEHLT"))</f>
        <v/>
      </c>
      <c r="C231" s="17" t="n"/>
      <c r="D231" s="24">
        <f>IF(C231="","",IFERROR(INDEX(Zutaten!$B$5:$B$204,MATCH(C231,Zutaten!$A$5:$A$204,0)),"FEHLT"))</f>
        <v/>
      </c>
      <c r="E231" s="28" t="n"/>
      <c r="F231" s="14">
        <f>IF(C231="","",IFERROR(INDEX(Zutaten!$C$5:$C$204,MATCH(C231,Zutaten!$A$5:$A$204,0)),"FEHLT"))</f>
        <v/>
      </c>
      <c r="G231" s="31">
        <f>IF(C231="","",IFERROR(INDEX(Zutaten!$G$5:$G$204,MATCH(C231,Zutaten!$A$5:$A$204,0)),"FEHLT"))</f>
        <v/>
      </c>
      <c r="H231" s="31">
        <f>IF(OR(E231="",G231=""),"",IFERROR(E231*G231,""))</f>
        <v/>
      </c>
      <c r="I231" s="17" t="n"/>
    </row>
    <row r="232" ht="20" customHeight="1">
      <c r="A232" s="17" t="n"/>
      <c r="B232" s="24">
        <f>IF(A232="","",IFERROR(INDEX(Portionskalkulation!$B$5:$B$104,MATCH(A232,Portionskalkulation!$A$5:$A$104,0)),"FEHLT"))</f>
        <v/>
      </c>
      <c r="C232" s="17" t="n"/>
      <c r="D232" s="24">
        <f>IF(C232="","",IFERROR(INDEX(Zutaten!$B$5:$B$204,MATCH(C232,Zutaten!$A$5:$A$204,0)),"FEHLT"))</f>
        <v/>
      </c>
      <c r="E232" s="28" t="n"/>
      <c r="F232" s="14">
        <f>IF(C232="","",IFERROR(INDEX(Zutaten!$C$5:$C$204,MATCH(C232,Zutaten!$A$5:$A$204,0)),"FEHLT"))</f>
        <v/>
      </c>
      <c r="G232" s="31">
        <f>IF(C232="","",IFERROR(INDEX(Zutaten!$G$5:$G$204,MATCH(C232,Zutaten!$A$5:$A$204,0)),"FEHLT"))</f>
        <v/>
      </c>
      <c r="H232" s="31">
        <f>IF(OR(E232="",G232=""),"",IFERROR(E232*G232,""))</f>
        <v/>
      </c>
      <c r="I232" s="17" t="n"/>
    </row>
    <row r="233" ht="20" customHeight="1">
      <c r="A233" s="17" t="n"/>
      <c r="B233" s="24">
        <f>IF(A233="","",IFERROR(INDEX(Portionskalkulation!$B$5:$B$104,MATCH(A233,Portionskalkulation!$A$5:$A$104,0)),"FEHLT"))</f>
        <v/>
      </c>
      <c r="C233" s="17" t="n"/>
      <c r="D233" s="24">
        <f>IF(C233="","",IFERROR(INDEX(Zutaten!$B$5:$B$204,MATCH(C233,Zutaten!$A$5:$A$204,0)),"FEHLT"))</f>
        <v/>
      </c>
      <c r="E233" s="28" t="n"/>
      <c r="F233" s="14">
        <f>IF(C233="","",IFERROR(INDEX(Zutaten!$C$5:$C$204,MATCH(C233,Zutaten!$A$5:$A$204,0)),"FEHLT"))</f>
        <v/>
      </c>
      <c r="G233" s="31">
        <f>IF(C233="","",IFERROR(INDEX(Zutaten!$G$5:$G$204,MATCH(C233,Zutaten!$A$5:$A$204,0)),"FEHLT"))</f>
        <v/>
      </c>
      <c r="H233" s="31">
        <f>IF(OR(E233="",G233=""),"",IFERROR(E233*G233,""))</f>
        <v/>
      </c>
      <c r="I233" s="17" t="n"/>
    </row>
    <row r="234" ht="20" customHeight="1">
      <c r="A234" s="17" t="n"/>
      <c r="B234" s="24">
        <f>IF(A234="","",IFERROR(INDEX(Portionskalkulation!$B$5:$B$104,MATCH(A234,Portionskalkulation!$A$5:$A$104,0)),"FEHLT"))</f>
        <v/>
      </c>
      <c r="C234" s="17" t="n"/>
      <c r="D234" s="24">
        <f>IF(C234="","",IFERROR(INDEX(Zutaten!$B$5:$B$204,MATCH(C234,Zutaten!$A$5:$A$204,0)),"FEHLT"))</f>
        <v/>
      </c>
      <c r="E234" s="28" t="n"/>
      <c r="F234" s="14">
        <f>IF(C234="","",IFERROR(INDEX(Zutaten!$C$5:$C$204,MATCH(C234,Zutaten!$A$5:$A$204,0)),"FEHLT"))</f>
        <v/>
      </c>
      <c r="G234" s="31">
        <f>IF(C234="","",IFERROR(INDEX(Zutaten!$G$5:$G$204,MATCH(C234,Zutaten!$A$5:$A$204,0)),"FEHLT"))</f>
        <v/>
      </c>
      <c r="H234" s="31">
        <f>IF(OR(E234="",G234=""),"",IFERROR(E234*G234,""))</f>
        <v/>
      </c>
      <c r="I234" s="17" t="n"/>
    </row>
    <row r="235" ht="20" customHeight="1">
      <c r="A235" s="17" t="n"/>
      <c r="B235" s="24">
        <f>IF(A235="","",IFERROR(INDEX(Portionskalkulation!$B$5:$B$104,MATCH(A235,Portionskalkulation!$A$5:$A$104,0)),"FEHLT"))</f>
        <v/>
      </c>
      <c r="C235" s="17" t="n"/>
      <c r="D235" s="24">
        <f>IF(C235="","",IFERROR(INDEX(Zutaten!$B$5:$B$204,MATCH(C235,Zutaten!$A$5:$A$204,0)),"FEHLT"))</f>
        <v/>
      </c>
      <c r="E235" s="28" t="n"/>
      <c r="F235" s="14">
        <f>IF(C235="","",IFERROR(INDEX(Zutaten!$C$5:$C$204,MATCH(C235,Zutaten!$A$5:$A$204,0)),"FEHLT"))</f>
        <v/>
      </c>
      <c r="G235" s="31">
        <f>IF(C235="","",IFERROR(INDEX(Zutaten!$G$5:$G$204,MATCH(C235,Zutaten!$A$5:$A$204,0)),"FEHLT"))</f>
        <v/>
      </c>
      <c r="H235" s="31">
        <f>IF(OR(E235="",G235=""),"",IFERROR(E235*G235,""))</f>
        <v/>
      </c>
      <c r="I235" s="17" t="n"/>
    </row>
    <row r="236" ht="20" customHeight="1">
      <c r="A236" s="17" t="n"/>
      <c r="B236" s="24">
        <f>IF(A236="","",IFERROR(INDEX(Portionskalkulation!$B$5:$B$104,MATCH(A236,Portionskalkulation!$A$5:$A$104,0)),"FEHLT"))</f>
        <v/>
      </c>
      <c r="C236" s="17" t="n"/>
      <c r="D236" s="24">
        <f>IF(C236="","",IFERROR(INDEX(Zutaten!$B$5:$B$204,MATCH(C236,Zutaten!$A$5:$A$204,0)),"FEHLT"))</f>
        <v/>
      </c>
      <c r="E236" s="28" t="n"/>
      <c r="F236" s="14">
        <f>IF(C236="","",IFERROR(INDEX(Zutaten!$C$5:$C$204,MATCH(C236,Zutaten!$A$5:$A$204,0)),"FEHLT"))</f>
        <v/>
      </c>
      <c r="G236" s="31">
        <f>IF(C236="","",IFERROR(INDEX(Zutaten!$G$5:$G$204,MATCH(C236,Zutaten!$A$5:$A$204,0)),"FEHLT"))</f>
        <v/>
      </c>
      <c r="H236" s="31">
        <f>IF(OR(E236="",G236=""),"",IFERROR(E236*G236,""))</f>
        <v/>
      </c>
      <c r="I236" s="17" t="n"/>
    </row>
    <row r="237" ht="20" customHeight="1">
      <c r="A237" s="17" t="n"/>
      <c r="B237" s="24">
        <f>IF(A237="","",IFERROR(INDEX(Portionskalkulation!$B$5:$B$104,MATCH(A237,Portionskalkulation!$A$5:$A$104,0)),"FEHLT"))</f>
        <v/>
      </c>
      <c r="C237" s="17" t="n"/>
      <c r="D237" s="24">
        <f>IF(C237="","",IFERROR(INDEX(Zutaten!$B$5:$B$204,MATCH(C237,Zutaten!$A$5:$A$204,0)),"FEHLT"))</f>
        <v/>
      </c>
      <c r="E237" s="28" t="n"/>
      <c r="F237" s="14">
        <f>IF(C237="","",IFERROR(INDEX(Zutaten!$C$5:$C$204,MATCH(C237,Zutaten!$A$5:$A$204,0)),"FEHLT"))</f>
        <v/>
      </c>
      <c r="G237" s="31">
        <f>IF(C237="","",IFERROR(INDEX(Zutaten!$G$5:$G$204,MATCH(C237,Zutaten!$A$5:$A$204,0)),"FEHLT"))</f>
        <v/>
      </c>
      <c r="H237" s="31">
        <f>IF(OR(E237="",G237=""),"",IFERROR(E237*G237,""))</f>
        <v/>
      </c>
      <c r="I237" s="17" t="n"/>
    </row>
    <row r="238" ht="20" customHeight="1">
      <c r="A238" s="17" t="n"/>
      <c r="B238" s="24">
        <f>IF(A238="","",IFERROR(INDEX(Portionskalkulation!$B$5:$B$104,MATCH(A238,Portionskalkulation!$A$5:$A$104,0)),"FEHLT"))</f>
        <v/>
      </c>
      <c r="C238" s="17" t="n"/>
      <c r="D238" s="24">
        <f>IF(C238="","",IFERROR(INDEX(Zutaten!$B$5:$B$204,MATCH(C238,Zutaten!$A$5:$A$204,0)),"FEHLT"))</f>
        <v/>
      </c>
      <c r="E238" s="28" t="n"/>
      <c r="F238" s="14">
        <f>IF(C238="","",IFERROR(INDEX(Zutaten!$C$5:$C$204,MATCH(C238,Zutaten!$A$5:$A$204,0)),"FEHLT"))</f>
        <v/>
      </c>
      <c r="G238" s="31">
        <f>IF(C238="","",IFERROR(INDEX(Zutaten!$G$5:$G$204,MATCH(C238,Zutaten!$A$5:$A$204,0)),"FEHLT"))</f>
        <v/>
      </c>
      <c r="H238" s="31">
        <f>IF(OR(E238="",G238=""),"",IFERROR(E238*G238,""))</f>
        <v/>
      </c>
      <c r="I238" s="17" t="n"/>
    </row>
    <row r="239" ht="20" customHeight="1">
      <c r="A239" s="17" t="n"/>
      <c r="B239" s="24">
        <f>IF(A239="","",IFERROR(INDEX(Portionskalkulation!$B$5:$B$104,MATCH(A239,Portionskalkulation!$A$5:$A$104,0)),"FEHLT"))</f>
        <v/>
      </c>
      <c r="C239" s="17" t="n"/>
      <c r="D239" s="24">
        <f>IF(C239="","",IFERROR(INDEX(Zutaten!$B$5:$B$204,MATCH(C239,Zutaten!$A$5:$A$204,0)),"FEHLT"))</f>
        <v/>
      </c>
      <c r="E239" s="28" t="n"/>
      <c r="F239" s="14">
        <f>IF(C239="","",IFERROR(INDEX(Zutaten!$C$5:$C$204,MATCH(C239,Zutaten!$A$5:$A$204,0)),"FEHLT"))</f>
        <v/>
      </c>
      <c r="G239" s="31">
        <f>IF(C239="","",IFERROR(INDEX(Zutaten!$G$5:$G$204,MATCH(C239,Zutaten!$A$5:$A$204,0)),"FEHLT"))</f>
        <v/>
      </c>
      <c r="H239" s="31">
        <f>IF(OR(E239="",G239=""),"",IFERROR(E239*G239,""))</f>
        <v/>
      </c>
      <c r="I239" s="17" t="n"/>
    </row>
    <row r="240" ht="20" customHeight="1">
      <c r="A240" s="17" t="n"/>
      <c r="B240" s="24">
        <f>IF(A240="","",IFERROR(INDEX(Portionskalkulation!$B$5:$B$104,MATCH(A240,Portionskalkulation!$A$5:$A$104,0)),"FEHLT"))</f>
        <v/>
      </c>
      <c r="C240" s="17" t="n"/>
      <c r="D240" s="24">
        <f>IF(C240="","",IFERROR(INDEX(Zutaten!$B$5:$B$204,MATCH(C240,Zutaten!$A$5:$A$204,0)),"FEHLT"))</f>
        <v/>
      </c>
      <c r="E240" s="28" t="n"/>
      <c r="F240" s="14">
        <f>IF(C240="","",IFERROR(INDEX(Zutaten!$C$5:$C$204,MATCH(C240,Zutaten!$A$5:$A$204,0)),"FEHLT"))</f>
        <v/>
      </c>
      <c r="G240" s="31">
        <f>IF(C240="","",IFERROR(INDEX(Zutaten!$G$5:$G$204,MATCH(C240,Zutaten!$A$5:$A$204,0)),"FEHLT"))</f>
        <v/>
      </c>
      <c r="H240" s="31">
        <f>IF(OR(E240="",G240=""),"",IFERROR(E240*G240,""))</f>
        <v/>
      </c>
      <c r="I240" s="17" t="n"/>
    </row>
    <row r="241" ht="20" customHeight="1">
      <c r="A241" s="17" t="n"/>
      <c r="B241" s="24">
        <f>IF(A241="","",IFERROR(INDEX(Portionskalkulation!$B$5:$B$104,MATCH(A241,Portionskalkulation!$A$5:$A$104,0)),"FEHLT"))</f>
        <v/>
      </c>
      <c r="C241" s="17" t="n"/>
      <c r="D241" s="24">
        <f>IF(C241="","",IFERROR(INDEX(Zutaten!$B$5:$B$204,MATCH(C241,Zutaten!$A$5:$A$204,0)),"FEHLT"))</f>
        <v/>
      </c>
      <c r="E241" s="28" t="n"/>
      <c r="F241" s="14">
        <f>IF(C241="","",IFERROR(INDEX(Zutaten!$C$5:$C$204,MATCH(C241,Zutaten!$A$5:$A$204,0)),"FEHLT"))</f>
        <v/>
      </c>
      <c r="G241" s="31">
        <f>IF(C241="","",IFERROR(INDEX(Zutaten!$G$5:$G$204,MATCH(C241,Zutaten!$A$5:$A$204,0)),"FEHLT"))</f>
        <v/>
      </c>
      <c r="H241" s="31">
        <f>IF(OR(E241="",G241=""),"",IFERROR(E241*G241,""))</f>
        <v/>
      </c>
      <c r="I241" s="17" t="n"/>
    </row>
    <row r="242" ht="20" customHeight="1">
      <c r="A242" s="17" t="n"/>
      <c r="B242" s="24">
        <f>IF(A242="","",IFERROR(INDEX(Portionskalkulation!$B$5:$B$104,MATCH(A242,Portionskalkulation!$A$5:$A$104,0)),"FEHLT"))</f>
        <v/>
      </c>
      <c r="C242" s="17" t="n"/>
      <c r="D242" s="24">
        <f>IF(C242="","",IFERROR(INDEX(Zutaten!$B$5:$B$204,MATCH(C242,Zutaten!$A$5:$A$204,0)),"FEHLT"))</f>
        <v/>
      </c>
      <c r="E242" s="28" t="n"/>
      <c r="F242" s="14">
        <f>IF(C242="","",IFERROR(INDEX(Zutaten!$C$5:$C$204,MATCH(C242,Zutaten!$A$5:$A$204,0)),"FEHLT"))</f>
        <v/>
      </c>
      <c r="G242" s="31">
        <f>IF(C242="","",IFERROR(INDEX(Zutaten!$G$5:$G$204,MATCH(C242,Zutaten!$A$5:$A$204,0)),"FEHLT"))</f>
        <v/>
      </c>
      <c r="H242" s="31">
        <f>IF(OR(E242="",G242=""),"",IFERROR(E242*G242,""))</f>
        <v/>
      </c>
      <c r="I242" s="17" t="n"/>
    </row>
    <row r="243" ht="20" customHeight="1">
      <c r="A243" s="17" t="n"/>
      <c r="B243" s="24">
        <f>IF(A243="","",IFERROR(INDEX(Portionskalkulation!$B$5:$B$104,MATCH(A243,Portionskalkulation!$A$5:$A$104,0)),"FEHLT"))</f>
        <v/>
      </c>
      <c r="C243" s="17" t="n"/>
      <c r="D243" s="24">
        <f>IF(C243="","",IFERROR(INDEX(Zutaten!$B$5:$B$204,MATCH(C243,Zutaten!$A$5:$A$204,0)),"FEHLT"))</f>
        <v/>
      </c>
      <c r="E243" s="28" t="n"/>
      <c r="F243" s="14">
        <f>IF(C243="","",IFERROR(INDEX(Zutaten!$C$5:$C$204,MATCH(C243,Zutaten!$A$5:$A$204,0)),"FEHLT"))</f>
        <v/>
      </c>
      <c r="G243" s="31">
        <f>IF(C243="","",IFERROR(INDEX(Zutaten!$G$5:$G$204,MATCH(C243,Zutaten!$A$5:$A$204,0)),"FEHLT"))</f>
        <v/>
      </c>
      <c r="H243" s="31">
        <f>IF(OR(E243="",G243=""),"",IFERROR(E243*G243,""))</f>
        <v/>
      </c>
      <c r="I243" s="17" t="n"/>
    </row>
    <row r="244" ht="20" customHeight="1">
      <c r="A244" s="17" t="n"/>
      <c r="B244" s="24">
        <f>IF(A244="","",IFERROR(INDEX(Portionskalkulation!$B$5:$B$104,MATCH(A244,Portionskalkulation!$A$5:$A$104,0)),"FEHLT"))</f>
        <v/>
      </c>
      <c r="C244" s="17" t="n"/>
      <c r="D244" s="24">
        <f>IF(C244="","",IFERROR(INDEX(Zutaten!$B$5:$B$204,MATCH(C244,Zutaten!$A$5:$A$204,0)),"FEHLT"))</f>
        <v/>
      </c>
      <c r="E244" s="28" t="n"/>
      <c r="F244" s="14">
        <f>IF(C244="","",IFERROR(INDEX(Zutaten!$C$5:$C$204,MATCH(C244,Zutaten!$A$5:$A$204,0)),"FEHLT"))</f>
        <v/>
      </c>
      <c r="G244" s="31">
        <f>IF(C244="","",IFERROR(INDEX(Zutaten!$G$5:$G$204,MATCH(C244,Zutaten!$A$5:$A$204,0)),"FEHLT"))</f>
        <v/>
      </c>
      <c r="H244" s="31">
        <f>IF(OR(E244="",G244=""),"",IFERROR(E244*G244,""))</f>
        <v/>
      </c>
      <c r="I244" s="17" t="n"/>
    </row>
    <row r="245" ht="20" customHeight="1">
      <c r="A245" s="17" t="n"/>
      <c r="B245" s="24">
        <f>IF(A245="","",IFERROR(INDEX(Portionskalkulation!$B$5:$B$104,MATCH(A245,Portionskalkulation!$A$5:$A$104,0)),"FEHLT"))</f>
        <v/>
      </c>
      <c r="C245" s="17" t="n"/>
      <c r="D245" s="24">
        <f>IF(C245="","",IFERROR(INDEX(Zutaten!$B$5:$B$204,MATCH(C245,Zutaten!$A$5:$A$204,0)),"FEHLT"))</f>
        <v/>
      </c>
      <c r="E245" s="28" t="n"/>
      <c r="F245" s="14">
        <f>IF(C245="","",IFERROR(INDEX(Zutaten!$C$5:$C$204,MATCH(C245,Zutaten!$A$5:$A$204,0)),"FEHLT"))</f>
        <v/>
      </c>
      <c r="G245" s="31">
        <f>IF(C245="","",IFERROR(INDEX(Zutaten!$G$5:$G$204,MATCH(C245,Zutaten!$A$5:$A$204,0)),"FEHLT"))</f>
        <v/>
      </c>
      <c r="H245" s="31">
        <f>IF(OR(E245="",G245=""),"",IFERROR(E245*G245,""))</f>
        <v/>
      </c>
      <c r="I245" s="17" t="n"/>
    </row>
    <row r="246" ht="20" customHeight="1">
      <c r="A246" s="17" t="n"/>
      <c r="B246" s="24">
        <f>IF(A246="","",IFERROR(INDEX(Portionskalkulation!$B$5:$B$104,MATCH(A246,Portionskalkulation!$A$5:$A$104,0)),"FEHLT"))</f>
        <v/>
      </c>
      <c r="C246" s="17" t="n"/>
      <c r="D246" s="24">
        <f>IF(C246="","",IFERROR(INDEX(Zutaten!$B$5:$B$204,MATCH(C246,Zutaten!$A$5:$A$204,0)),"FEHLT"))</f>
        <v/>
      </c>
      <c r="E246" s="28" t="n"/>
      <c r="F246" s="14">
        <f>IF(C246="","",IFERROR(INDEX(Zutaten!$C$5:$C$204,MATCH(C246,Zutaten!$A$5:$A$204,0)),"FEHLT"))</f>
        <v/>
      </c>
      <c r="G246" s="31">
        <f>IF(C246="","",IFERROR(INDEX(Zutaten!$G$5:$G$204,MATCH(C246,Zutaten!$A$5:$A$204,0)),"FEHLT"))</f>
        <v/>
      </c>
      <c r="H246" s="31">
        <f>IF(OR(E246="",G246=""),"",IFERROR(E246*G246,""))</f>
        <v/>
      </c>
      <c r="I246" s="17" t="n"/>
    </row>
    <row r="247" ht="20" customHeight="1">
      <c r="A247" s="17" t="n"/>
      <c r="B247" s="24">
        <f>IF(A247="","",IFERROR(INDEX(Portionskalkulation!$B$5:$B$104,MATCH(A247,Portionskalkulation!$A$5:$A$104,0)),"FEHLT"))</f>
        <v/>
      </c>
      <c r="C247" s="17" t="n"/>
      <c r="D247" s="24">
        <f>IF(C247="","",IFERROR(INDEX(Zutaten!$B$5:$B$204,MATCH(C247,Zutaten!$A$5:$A$204,0)),"FEHLT"))</f>
        <v/>
      </c>
      <c r="E247" s="28" t="n"/>
      <c r="F247" s="14">
        <f>IF(C247="","",IFERROR(INDEX(Zutaten!$C$5:$C$204,MATCH(C247,Zutaten!$A$5:$A$204,0)),"FEHLT"))</f>
        <v/>
      </c>
      <c r="G247" s="31">
        <f>IF(C247="","",IFERROR(INDEX(Zutaten!$G$5:$G$204,MATCH(C247,Zutaten!$A$5:$A$204,0)),"FEHLT"))</f>
        <v/>
      </c>
      <c r="H247" s="31">
        <f>IF(OR(E247="",G247=""),"",IFERROR(E247*G247,""))</f>
        <v/>
      </c>
      <c r="I247" s="17" t="n"/>
    </row>
    <row r="248" ht="20" customHeight="1">
      <c r="A248" s="17" t="n"/>
      <c r="B248" s="24">
        <f>IF(A248="","",IFERROR(INDEX(Portionskalkulation!$B$5:$B$104,MATCH(A248,Portionskalkulation!$A$5:$A$104,0)),"FEHLT"))</f>
        <v/>
      </c>
      <c r="C248" s="17" t="n"/>
      <c r="D248" s="24">
        <f>IF(C248="","",IFERROR(INDEX(Zutaten!$B$5:$B$204,MATCH(C248,Zutaten!$A$5:$A$204,0)),"FEHLT"))</f>
        <v/>
      </c>
      <c r="E248" s="28" t="n"/>
      <c r="F248" s="14">
        <f>IF(C248="","",IFERROR(INDEX(Zutaten!$C$5:$C$204,MATCH(C248,Zutaten!$A$5:$A$204,0)),"FEHLT"))</f>
        <v/>
      </c>
      <c r="G248" s="31">
        <f>IF(C248="","",IFERROR(INDEX(Zutaten!$G$5:$G$204,MATCH(C248,Zutaten!$A$5:$A$204,0)),"FEHLT"))</f>
        <v/>
      </c>
      <c r="H248" s="31">
        <f>IF(OR(E248="",G248=""),"",IFERROR(E248*G248,""))</f>
        <v/>
      </c>
      <c r="I248" s="17" t="n"/>
    </row>
    <row r="249" ht="20" customHeight="1">
      <c r="A249" s="17" t="n"/>
      <c r="B249" s="24">
        <f>IF(A249="","",IFERROR(INDEX(Portionskalkulation!$B$5:$B$104,MATCH(A249,Portionskalkulation!$A$5:$A$104,0)),"FEHLT"))</f>
        <v/>
      </c>
      <c r="C249" s="17" t="n"/>
      <c r="D249" s="24">
        <f>IF(C249="","",IFERROR(INDEX(Zutaten!$B$5:$B$204,MATCH(C249,Zutaten!$A$5:$A$204,0)),"FEHLT"))</f>
        <v/>
      </c>
      <c r="E249" s="28" t="n"/>
      <c r="F249" s="14">
        <f>IF(C249="","",IFERROR(INDEX(Zutaten!$C$5:$C$204,MATCH(C249,Zutaten!$A$5:$A$204,0)),"FEHLT"))</f>
        <v/>
      </c>
      <c r="G249" s="31">
        <f>IF(C249="","",IFERROR(INDEX(Zutaten!$G$5:$G$204,MATCH(C249,Zutaten!$A$5:$A$204,0)),"FEHLT"))</f>
        <v/>
      </c>
      <c r="H249" s="31">
        <f>IF(OR(E249="",G249=""),"",IFERROR(E249*G249,""))</f>
        <v/>
      </c>
      <c r="I249" s="17" t="n"/>
    </row>
    <row r="250" ht="20" customHeight="1">
      <c r="A250" s="17" t="n"/>
      <c r="B250" s="24">
        <f>IF(A250="","",IFERROR(INDEX(Portionskalkulation!$B$5:$B$104,MATCH(A250,Portionskalkulation!$A$5:$A$104,0)),"FEHLT"))</f>
        <v/>
      </c>
      <c r="C250" s="17" t="n"/>
      <c r="D250" s="24">
        <f>IF(C250="","",IFERROR(INDEX(Zutaten!$B$5:$B$204,MATCH(C250,Zutaten!$A$5:$A$204,0)),"FEHLT"))</f>
        <v/>
      </c>
      <c r="E250" s="28" t="n"/>
      <c r="F250" s="14">
        <f>IF(C250="","",IFERROR(INDEX(Zutaten!$C$5:$C$204,MATCH(C250,Zutaten!$A$5:$A$204,0)),"FEHLT"))</f>
        <v/>
      </c>
      <c r="G250" s="31">
        <f>IF(C250="","",IFERROR(INDEX(Zutaten!$G$5:$G$204,MATCH(C250,Zutaten!$A$5:$A$204,0)),"FEHLT"))</f>
        <v/>
      </c>
      <c r="H250" s="31">
        <f>IF(OR(E250="",G250=""),"",IFERROR(E250*G250,""))</f>
        <v/>
      </c>
      <c r="I250" s="17" t="n"/>
    </row>
    <row r="251" ht="20" customHeight="1">
      <c r="A251" s="17" t="n"/>
      <c r="B251" s="24">
        <f>IF(A251="","",IFERROR(INDEX(Portionskalkulation!$B$5:$B$104,MATCH(A251,Portionskalkulation!$A$5:$A$104,0)),"FEHLT"))</f>
        <v/>
      </c>
      <c r="C251" s="17" t="n"/>
      <c r="D251" s="24">
        <f>IF(C251="","",IFERROR(INDEX(Zutaten!$B$5:$B$204,MATCH(C251,Zutaten!$A$5:$A$204,0)),"FEHLT"))</f>
        <v/>
      </c>
      <c r="E251" s="28" t="n"/>
      <c r="F251" s="14">
        <f>IF(C251="","",IFERROR(INDEX(Zutaten!$C$5:$C$204,MATCH(C251,Zutaten!$A$5:$A$204,0)),"FEHLT"))</f>
        <v/>
      </c>
      <c r="G251" s="31">
        <f>IF(C251="","",IFERROR(INDEX(Zutaten!$G$5:$G$204,MATCH(C251,Zutaten!$A$5:$A$204,0)),"FEHLT"))</f>
        <v/>
      </c>
      <c r="H251" s="31">
        <f>IF(OR(E251="",G251=""),"",IFERROR(E251*G251,""))</f>
        <v/>
      </c>
      <c r="I251" s="17" t="n"/>
    </row>
    <row r="252" ht="20" customHeight="1">
      <c r="A252" s="17" t="n"/>
      <c r="B252" s="24">
        <f>IF(A252="","",IFERROR(INDEX(Portionskalkulation!$B$5:$B$104,MATCH(A252,Portionskalkulation!$A$5:$A$104,0)),"FEHLT"))</f>
        <v/>
      </c>
      <c r="C252" s="17" t="n"/>
      <c r="D252" s="24">
        <f>IF(C252="","",IFERROR(INDEX(Zutaten!$B$5:$B$204,MATCH(C252,Zutaten!$A$5:$A$204,0)),"FEHLT"))</f>
        <v/>
      </c>
      <c r="E252" s="28" t="n"/>
      <c r="F252" s="14">
        <f>IF(C252="","",IFERROR(INDEX(Zutaten!$C$5:$C$204,MATCH(C252,Zutaten!$A$5:$A$204,0)),"FEHLT"))</f>
        <v/>
      </c>
      <c r="G252" s="31">
        <f>IF(C252="","",IFERROR(INDEX(Zutaten!$G$5:$G$204,MATCH(C252,Zutaten!$A$5:$A$204,0)),"FEHLT"))</f>
        <v/>
      </c>
      <c r="H252" s="31">
        <f>IF(OR(E252="",G252=""),"",IFERROR(E252*G252,""))</f>
        <v/>
      </c>
      <c r="I252" s="17" t="n"/>
    </row>
    <row r="253" ht="20" customHeight="1">
      <c r="A253" s="17" t="n"/>
      <c r="B253" s="24">
        <f>IF(A253="","",IFERROR(INDEX(Portionskalkulation!$B$5:$B$104,MATCH(A253,Portionskalkulation!$A$5:$A$104,0)),"FEHLT"))</f>
        <v/>
      </c>
      <c r="C253" s="17" t="n"/>
      <c r="D253" s="24">
        <f>IF(C253="","",IFERROR(INDEX(Zutaten!$B$5:$B$204,MATCH(C253,Zutaten!$A$5:$A$204,0)),"FEHLT"))</f>
        <v/>
      </c>
      <c r="E253" s="28" t="n"/>
      <c r="F253" s="14">
        <f>IF(C253="","",IFERROR(INDEX(Zutaten!$C$5:$C$204,MATCH(C253,Zutaten!$A$5:$A$204,0)),"FEHLT"))</f>
        <v/>
      </c>
      <c r="G253" s="31">
        <f>IF(C253="","",IFERROR(INDEX(Zutaten!$G$5:$G$204,MATCH(C253,Zutaten!$A$5:$A$204,0)),"FEHLT"))</f>
        <v/>
      </c>
      <c r="H253" s="31">
        <f>IF(OR(E253="",G253=""),"",IFERROR(E253*G253,""))</f>
        <v/>
      </c>
      <c r="I253" s="17" t="n"/>
    </row>
    <row r="254" ht="20" customHeight="1">
      <c r="A254" s="17" t="n"/>
      <c r="B254" s="24">
        <f>IF(A254="","",IFERROR(INDEX(Portionskalkulation!$B$5:$B$104,MATCH(A254,Portionskalkulation!$A$5:$A$104,0)),"FEHLT"))</f>
        <v/>
      </c>
      <c r="C254" s="17" t="n"/>
      <c r="D254" s="24">
        <f>IF(C254="","",IFERROR(INDEX(Zutaten!$B$5:$B$204,MATCH(C254,Zutaten!$A$5:$A$204,0)),"FEHLT"))</f>
        <v/>
      </c>
      <c r="E254" s="28" t="n"/>
      <c r="F254" s="14">
        <f>IF(C254="","",IFERROR(INDEX(Zutaten!$C$5:$C$204,MATCH(C254,Zutaten!$A$5:$A$204,0)),"FEHLT"))</f>
        <v/>
      </c>
      <c r="G254" s="31">
        <f>IF(C254="","",IFERROR(INDEX(Zutaten!$G$5:$G$204,MATCH(C254,Zutaten!$A$5:$A$204,0)),"FEHLT"))</f>
        <v/>
      </c>
      <c r="H254" s="31">
        <f>IF(OR(E254="",G254=""),"",IFERROR(E254*G254,""))</f>
        <v/>
      </c>
      <c r="I254" s="17" t="n"/>
    </row>
    <row r="255" ht="20" customHeight="1">
      <c r="A255" s="17" t="n"/>
      <c r="B255" s="24">
        <f>IF(A255="","",IFERROR(INDEX(Portionskalkulation!$B$5:$B$104,MATCH(A255,Portionskalkulation!$A$5:$A$104,0)),"FEHLT"))</f>
        <v/>
      </c>
      <c r="C255" s="17" t="n"/>
      <c r="D255" s="24">
        <f>IF(C255="","",IFERROR(INDEX(Zutaten!$B$5:$B$204,MATCH(C255,Zutaten!$A$5:$A$204,0)),"FEHLT"))</f>
        <v/>
      </c>
      <c r="E255" s="28" t="n"/>
      <c r="F255" s="14">
        <f>IF(C255="","",IFERROR(INDEX(Zutaten!$C$5:$C$204,MATCH(C255,Zutaten!$A$5:$A$204,0)),"FEHLT"))</f>
        <v/>
      </c>
      <c r="G255" s="31">
        <f>IF(C255="","",IFERROR(INDEX(Zutaten!$G$5:$G$204,MATCH(C255,Zutaten!$A$5:$A$204,0)),"FEHLT"))</f>
        <v/>
      </c>
      <c r="H255" s="31">
        <f>IF(OR(E255="",G255=""),"",IFERROR(E255*G255,""))</f>
        <v/>
      </c>
      <c r="I255" s="17" t="n"/>
    </row>
    <row r="256" ht="20" customHeight="1">
      <c r="A256" s="17" t="n"/>
      <c r="B256" s="24">
        <f>IF(A256="","",IFERROR(INDEX(Portionskalkulation!$B$5:$B$104,MATCH(A256,Portionskalkulation!$A$5:$A$104,0)),"FEHLT"))</f>
        <v/>
      </c>
      <c r="C256" s="17" t="n"/>
      <c r="D256" s="24">
        <f>IF(C256="","",IFERROR(INDEX(Zutaten!$B$5:$B$204,MATCH(C256,Zutaten!$A$5:$A$204,0)),"FEHLT"))</f>
        <v/>
      </c>
      <c r="E256" s="28" t="n"/>
      <c r="F256" s="14">
        <f>IF(C256="","",IFERROR(INDEX(Zutaten!$C$5:$C$204,MATCH(C256,Zutaten!$A$5:$A$204,0)),"FEHLT"))</f>
        <v/>
      </c>
      <c r="G256" s="31">
        <f>IF(C256="","",IFERROR(INDEX(Zutaten!$G$5:$G$204,MATCH(C256,Zutaten!$A$5:$A$204,0)),"FEHLT"))</f>
        <v/>
      </c>
      <c r="H256" s="31">
        <f>IF(OR(E256="",G256=""),"",IFERROR(E256*G256,""))</f>
        <v/>
      </c>
      <c r="I256" s="17" t="n"/>
    </row>
    <row r="257" ht="20" customHeight="1">
      <c r="A257" s="17" t="n"/>
      <c r="B257" s="24">
        <f>IF(A257="","",IFERROR(INDEX(Portionskalkulation!$B$5:$B$104,MATCH(A257,Portionskalkulation!$A$5:$A$104,0)),"FEHLT"))</f>
        <v/>
      </c>
      <c r="C257" s="17" t="n"/>
      <c r="D257" s="24">
        <f>IF(C257="","",IFERROR(INDEX(Zutaten!$B$5:$B$204,MATCH(C257,Zutaten!$A$5:$A$204,0)),"FEHLT"))</f>
        <v/>
      </c>
      <c r="E257" s="28" t="n"/>
      <c r="F257" s="14">
        <f>IF(C257="","",IFERROR(INDEX(Zutaten!$C$5:$C$204,MATCH(C257,Zutaten!$A$5:$A$204,0)),"FEHLT"))</f>
        <v/>
      </c>
      <c r="G257" s="31">
        <f>IF(C257="","",IFERROR(INDEX(Zutaten!$G$5:$G$204,MATCH(C257,Zutaten!$A$5:$A$204,0)),"FEHLT"))</f>
        <v/>
      </c>
      <c r="H257" s="31">
        <f>IF(OR(E257="",G257=""),"",IFERROR(E257*G257,""))</f>
        <v/>
      </c>
      <c r="I257" s="17" t="n"/>
    </row>
    <row r="258" ht="20" customHeight="1">
      <c r="A258" s="17" t="n"/>
      <c r="B258" s="24">
        <f>IF(A258="","",IFERROR(INDEX(Portionskalkulation!$B$5:$B$104,MATCH(A258,Portionskalkulation!$A$5:$A$104,0)),"FEHLT"))</f>
        <v/>
      </c>
      <c r="C258" s="17" t="n"/>
      <c r="D258" s="24">
        <f>IF(C258="","",IFERROR(INDEX(Zutaten!$B$5:$B$204,MATCH(C258,Zutaten!$A$5:$A$204,0)),"FEHLT"))</f>
        <v/>
      </c>
      <c r="E258" s="28" t="n"/>
      <c r="F258" s="14">
        <f>IF(C258="","",IFERROR(INDEX(Zutaten!$C$5:$C$204,MATCH(C258,Zutaten!$A$5:$A$204,0)),"FEHLT"))</f>
        <v/>
      </c>
      <c r="G258" s="31">
        <f>IF(C258="","",IFERROR(INDEX(Zutaten!$G$5:$G$204,MATCH(C258,Zutaten!$A$5:$A$204,0)),"FEHLT"))</f>
        <v/>
      </c>
      <c r="H258" s="31">
        <f>IF(OR(E258="",G258=""),"",IFERROR(E258*G258,""))</f>
        <v/>
      </c>
      <c r="I258" s="17" t="n"/>
    </row>
    <row r="259" ht="20" customHeight="1">
      <c r="A259" s="17" t="n"/>
      <c r="B259" s="24">
        <f>IF(A259="","",IFERROR(INDEX(Portionskalkulation!$B$5:$B$104,MATCH(A259,Portionskalkulation!$A$5:$A$104,0)),"FEHLT"))</f>
        <v/>
      </c>
      <c r="C259" s="17" t="n"/>
      <c r="D259" s="24">
        <f>IF(C259="","",IFERROR(INDEX(Zutaten!$B$5:$B$204,MATCH(C259,Zutaten!$A$5:$A$204,0)),"FEHLT"))</f>
        <v/>
      </c>
      <c r="E259" s="28" t="n"/>
      <c r="F259" s="14">
        <f>IF(C259="","",IFERROR(INDEX(Zutaten!$C$5:$C$204,MATCH(C259,Zutaten!$A$5:$A$204,0)),"FEHLT"))</f>
        <v/>
      </c>
      <c r="G259" s="31">
        <f>IF(C259="","",IFERROR(INDEX(Zutaten!$G$5:$G$204,MATCH(C259,Zutaten!$A$5:$A$204,0)),"FEHLT"))</f>
        <v/>
      </c>
      <c r="H259" s="31">
        <f>IF(OR(E259="",G259=""),"",IFERROR(E259*G259,""))</f>
        <v/>
      </c>
      <c r="I259" s="17" t="n"/>
    </row>
    <row r="260" ht="20" customHeight="1">
      <c r="A260" s="17" t="n"/>
      <c r="B260" s="24">
        <f>IF(A260="","",IFERROR(INDEX(Portionskalkulation!$B$5:$B$104,MATCH(A260,Portionskalkulation!$A$5:$A$104,0)),"FEHLT"))</f>
        <v/>
      </c>
      <c r="C260" s="17" t="n"/>
      <c r="D260" s="24">
        <f>IF(C260="","",IFERROR(INDEX(Zutaten!$B$5:$B$204,MATCH(C260,Zutaten!$A$5:$A$204,0)),"FEHLT"))</f>
        <v/>
      </c>
      <c r="E260" s="28" t="n"/>
      <c r="F260" s="14">
        <f>IF(C260="","",IFERROR(INDEX(Zutaten!$C$5:$C$204,MATCH(C260,Zutaten!$A$5:$A$204,0)),"FEHLT"))</f>
        <v/>
      </c>
      <c r="G260" s="31">
        <f>IF(C260="","",IFERROR(INDEX(Zutaten!$G$5:$G$204,MATCH(C260,Zutaten!$A$5:$A$204,0)),"FEHLT"))</f>
        <v/>
      </c>
      <c r="H260" s="31">
        <f>IF(OR(E260="",G260=""),"",IFERROR(E260*G260,""))</f>
        <v/>
      </c>
      <c r="I260" s="17" t="n"/>
    </row>
    <row r="261" ht="20" customHeight="1">
      <c r="A261" s="17" t="n"/>
      <c r="B261" s="24">
        <f>IF(A261="","",IFERROR(INDEX(Portionskalkulation!$B$5:$B$104,MATCH(A261,Portionskalkulation!$A$5:$A$104,0)),"FEHLT"))</f>
        <v/>
      </c>
      <c r="C261" s="17" t="n"/>
      <c r="D261" s="24">
        <f>IF(C261="","",IFERROR(INDEX(Zutaten!$B$5:$B$204,MATCH(C261,Zutaten!$A$5:$A$204,0)),"FEHLT"))</f>
        <v/>
      </c>
      <c r="E261" s="28" t="n"/>
      <c r="F261" s="14">
        <f>IF(C261="","",IFERROR(INDEX(Zutaten!$C$5:$C$204,MATCH(C261,Zutaten!$A$5:$A$204,0)),"FEHLT"))</f>
        <v/>
      </c>
      <c r="G261" s="31">
        <f>IF(C261="","",IFERROR(INDEX(Zutaten!$G$5:$G$204,MATCH(C261,Zutaten!$A$5:$A$204,0)),"FEHLT"))</f>
        <v/>
      </c>
      <c r="H261" s="31">
        <f>IF(OR(E261="",G261=""),"",IFERROR(E261*G261,""))</f>
        <v/>
      </c>
      <c r="I261" s="17" t="n"/>
    </row>
    <row r="262" ht="20" customHeight="1">
      <c r="A262" s="17" t="n"/>
      <c r="B262" s="24">
        <f>IF(A262="","",IFERROR(INDEX(Portionskalkulation!$B$5:$B$104,MATCH(A262,Portionskalkulation!$A$5:$A$104,0)),"FEHLT"))</f>
        <v/>
      </c>
      <c r="C262" s="17" t="n"/>
      <c r="D262" s="24">
        <f>IF(C262="","",IFERROR(INDEX(Zutaten!$B$5:$B$204,MATCH(C262,Zutaten!$A$5:$A$204,0)),"FEHLT"))</f>
        <v/>
      </c>
      <c r="E262" s="28" t="n"/>
      <c r="F262" s="14">
        <f>IF(C262="","",IFERROR(INDEX(Zutaten!$C$5:$C$204,MATCH(C262,Zutaten!$A$5:$A$204,0)),"FEHLT"))</f>
        <v/>
      </c>
      <c r="G262" s="31">
        <f>IF(C262="","",IFERROR(INDEX(Zutaten!$G$5:$G$204,MATCH(C262,Zutaten!$A$5:$A$204,0)),"FEHLT"))</f>
        <v/>
      </c>
      <c r="H262" s="31">
        <f>IF(OR(E262="",G262=""),"",IFERROR(E262*G262,""))</f>
        <v/>
      </c>
      <c r="I262" s="17" t="n"/>
    </row>
    <row r="263" ht="20" customHeight="1">
      <c r="A263" s="17" t="n"/>
      <c r="B263" s="24">
        <f>IF(A263="","",IFERROR(INDEX(Portionskalkulation!$B$5:$B$104,MATCH(A263,Portionskalkulation!$A$5:$A$104,0)),"FEHLT"))</f>
        <v/>
      </c>
      <c r="C263" s="17" t="n"/>
      <c r="D263" s="24">
        <f>IF(C263="","",IFERROR(INDEX(Zutaten!$B$5:$B$204,MATCH(C263,Zutaten!$A$5:$A$204,0)),"FEHLT"))</f>
        <v/>
      </c>
      <c r="E263" s="28" t="n"/>
      <c r="F263" s="14">
        <f>IF(C263="","",IFERROR(INDEX(Zutaten!$C$5:$C$204,MATCH(C263,Zutaten!$A$5:$A$204,0)),"FEHLT"))</f>
        <v/>
      </c>
      <c r="G263" s="31">
        <f>IF(C263="","",IFERROR(INDEX(Zutaten!$G$5:$G$204,MATCH(C263,Zutaten!$A$5:$A$204,0)),"FEHLT"))</f>
        <v/>
      </c>
      <c r="H263" s="31">
        <f>IF(OR(E263="",G263=""),"",IFERROR(E263*G263,""))</f>
        <v/>
      </c>
      <c r="I263" s="17" t="n"/>
    </row>
    <row r="264" ht="20" customHeight="1">
      <c r="A264" s="17" t="n"/>
      <c r="B264" s="24">
        <f>IF(A264="","",IFERROR(INDEX(Portionskalkulation!$B$5:$B$104,MATCH(A264,Portionskalkulation!$A$5:$A$104,0)),"FEHLT"))</f>
        <v/>
      </c>
      <c r="C264" s="17" t="n"/>
      <c r="D264" s="24">
        <f>IF(C264="","",IFERROR(INDEX(Zutaten!$B$5:$B$204,MATCH(C264,Zutaten!$A$5:$A$204,0)),"FEHLT"))</f>
        <v/>
      </c>
      <c r="E264" s="28" t="n"/>
      <c r="F264" s="14">
        <f>IF(C264="","",IFERROR(INDEX(Zutaten!$C$5:$C$204,MATCH(C264,Zutaten!$A$5:$A$204,0)),"FEHLT"))</f>
        <v/>
      </c>
      <c r="G264" s="31">
        <f>IF(C264="","",IFERROR(INDEX(Zutaten!$G$5:$G$204,MATCH(C264,Zutaten!$A$5:$A$204,0)),"FEHLT"))</f>
        <v/>
      </c>
      <c r="H264" s="31">
        <f>IF(OR(E264="",G264=""),"",IFERROR(E264*G264,""))</f>
        <v/>
      </c>
      <c r="I264" s="17" t="n"/>
    </row>
    <row r="265" ht="20" customHeight="1">
      <c r="A265" s="17" t="n"/>
      <c r="B265" s="24">
        <f>IF(A265="","",IFERROR(INDEX(Portionskalkulation!$B$5:$B$104,MATCH(A265,Portionskalkulation!$A$5:$A$104,0)),"FEHLT"))</f>
        <v/>
      </c>
      <c r="C265" s="17" t="n"/>
      <c r="D265" s="24">
        <f>IF(C265="","",IFERROR(INDEX(Zutaten!$B$5:$B$204,MATCH(C265,Zutaten!$A$5:$A$204,0)),"FEHLT"))</f>
        <v/>
      </c>
      <c r="E265" s="28" t="n"/>
      <c r="F265" s="14">
        <f>IF(C265="","",IFERROR(INDEX(Zutaten!$C$5:$C$204,MATCH(C265,Zutaten!$A$5:$A$204,0)),"FEHLT"))</f>
        <v/>
      </c>
      <c r="G265" s="31">
        <f>IF(C265="","",IFERROR(INDEX(Zutaten!$G$5:$G$204,MATCH(C265,Zutaten!$A$5:$A$204,0)),"FEHLT"))</f>
        <v/>
      </c>
      <c r="H265" s="31">
        <f>IF(OR(E265="",G265=""),"",IFERROR(E265*G265,""))</f>
        <v/>
      </c>
      <c r="I265" s="17" t="n"/>
    </row>
    <row r="266" ht="20" customHeight="1">
      <c r="A266" s="17" t="n"/>
      <c r="B266" s="24">
        <f>IF(A266="","",IFERROR(INDEX(Portionskalkulation!$B$5:$B$104,MATCH(A266,Portionskalkulation!$A$5:$A$104,0)),"FEHLT"))</f>
        <v/>
      </c>
      <c r="C266" s="17" t="n"/>
      <c r="D266" s="24">
        <f>IF(C266="","",IFERROR(INDEX(Zutaten!$B$5:$B$204,MATCH(C266,Zutaten!$A$5:$A$204,0)),"FEHLT"))</f>
        <v/>
      </c>
      <c r="E266" s="28" t="n"/>
      <c r="F266" s="14">
        <f>IF(C266="","",IFERROR(INDEX(Zutaten!$C$5:$C$204,MATCH(C266,Zutaten!$A$5:$A$204,0)),"FEHLT"))</f>
        <v/>
      </c>
      <c r="G266" s="31">
        <f>IF(C266="","",IFERROR(INDEX(Zutaten!$G$5:$G$204,MATCH(C266,Zutaten!$A$5:$A$204,0)),"FEHLT"))</f>
        <v/>
      </c>
      <c r="H266" s="31">
        <f>IF(OR(E266="",G266=""),"",IFERROR(E266*G266,""))</f>
        <v/>
      </c>
      <c r="I266" s="17" t="n"/>
    </row>
    <row r="267" ht="20" customHeight="1">
      <c r="A267" s="17" t="n"/>
      <c r="B267" s="24">
        <f>IF(A267="","",IFERROR(INDEX(Portionskalkulation!$B$5:$B$104,MATCH(A267,Portionskalkulation!$A$5:$A$104,0)),"FEHLT"))</f>
        <v/>
      </c>
      <c r="C267" s="17" t="n"/>
      <c r="D267" s="24">
        <f>IF(C267="","",IFERROR(INDEX(Zutaten!$B$5:$B$204,MATCH(C267,Zutaten!$A$5:$A$204,0)),"FEHLT"))</f>
        <v/>
      </c>
      <c r="E267" s="28" t="n"/>
      <c r="F267" s="14">
        <f>IF(C267="","",IFERROR(INDEX(Zutaten!$C$5:$C$204,MATCH(C267,Zutaten!$A$5:$A$204,0)),"FEHLT"))</f>
        <v/>
      </c>
      <c r="G267" s="31">
        <f>IF(C267="","",IFERROR(INDEX(Zutaten!$G$5:$G$204,MATCH(C267,Zutaten!$A$5:$A$204,0)),"FEHLT"))</f>
        <v/>
      </c>
      <c r="H267" s="31">
        <f>IF(OR(E267="",G267=""),"",IFERROR(E267*G267,""))</f>
        <v/>
      </c>
      <c r="I267" s="17" t="n"/>
    </row>
    <row r="268" ht="20" customHeight="1">
      <c r="A268" s="17" t="n"/>
      <c r="B268" s="24">
        <f>IF(A268="","",IFERROR(INDEX(Portionskalkulation!$B$5:$B$104,MATCH(A268,Portionskalkulation!$A$5:$A$104,0)),"FEHLT"))</f>
        <v/>
      </c>
      <c r="C268" s="17" t="n"/>
      <c r="D268" s="24">
        <f>IF(C268="","",IFERROR(INDEX(Zutaten!$B$5:$B$204,MATCH(C268,Zutaten!$A$5:$A$204,0)),"FEHLT"))</f>
        <v/>
      </c>
      <c r="E268" s="28" t="n"/>
      <c r="F268" s="14">
        <f>IF(C268="","",IFERROR(INDEX(Zutaten!$C$5:$C$204,MATCH(C268,Zutaten!$A$5:$A$204,0)),"FEHLT"))</f>
        <v/>
      </c>
      <c r="G268" s="31">
        <f>IF(C268="","",IFERROR(INDEX(Zutaten!$G$5:$G$204,MATCH(C268,Zutaten!$A$5:$A$204,0)),"FEHLT"))</f>
        <v/>
      </c>
      <c r="H268" s="31">
        <f>IF(OR(E268="",G268=""),"",IFERROR(E268*G268,""))</f>
        <v/>
      </c>
      <c r="I268" s="17" t="n"/>
    </row>
    <row r="269" ht="20" customHeight="1">
      <c r="A269" s="17" t="n"/>
      <c r="B269" s="24">
        <f>IF(A269="","",IFERROR(INDEX(Portionskalkulation!$B$5:$B$104,MATCH(A269,Portionskalkulation!$A$5:$A$104,0)),"FEHLT"))</f>
        <v/>
      </c>
      <c r="C269" s="17" t="n"/>
      <c r="D269" s="24">
        <f>IF(C269="","",IFERROR(INDEX(Zutaten!$B$5:$B$204,MATCH(C269,Zutaten!$A$5:$A$204,0)),"FEHLT"))</f>
        <v/>
      </c>
      <c r="E269" s="28" t="n"/>
      <c r="F269" s="14">
        <f>IF(C269="","",IFERROR(INDEX(Zutaten!$C$5:$C$204,MATCH(C269,Zutaten!$A$5:$A$204,0)),"FEHLT"))</f>
        <v/>
      </c>
      <c r="G269" s="31">
        <f>IF(C269="","",IFERROR(INDEX(Zutaten!$G$5:$G$204,MATCH(C269,Zutaten!$A$5:$A$204,0)),"FEHLT"))</f>
        <v/>
      </c>
      <c r="H269" s="31">
        <f>IF(OR(E269="",G269=""),"",IFERROR(E269*G269,""))</f>
        <v/>
      </c>
      <c r="I269" s="17" t="n"/>
    </row>
    <row r="270" ht="20" customHeight="1">
      <c r="A270" s="17" t="n"/>
      <c r="B270" s="24">
        <f>IF(A270="","",IFERROR(INDEX(Portionskalkulation!$B$5:$B$104,MATCH(A270,Portionskalkulation!$A$5:$A$104,0)),"FEHLT"))</f>
        <v/>
      </c>
      <c r="C270" s="17" t="n"/>
      <c r="D270" s="24">
        <f>IF(C270="","",IFERROR(INDEX(Zutaten!$B$5:$B$204,MATCH(C270,Zutaten!$A$5:$A$204,0)),"FEHLT"))</f>
        <v/>
      </c>
      <c r="E270" s="28" t="n"/>
      <c r="F270" s="14">
        <f>IF(C270="","",IFERROR(INDEX(Zutaten!$C$5:$C$204,MATCH(C270,Zutaten!$A$5:$A$204,0)),"FEHLT"))</f>
        <v/>
      </c>
      <c r="G270" s="31">
        <f>IF(C270="","",IFERROR(INDEX(Zutaten!$G$5:$G$204,MATCH(C270,Zutaten!$A$5:$A$204,0)),"FEHLT"))</f>
        <v/>
      </c>
      <c r="H270" s="31">
        <f>IF(OR(E270="",G270=""),"",IFERROR(E270*G270,""))</f>
        <v/>
      </c>
      <c r="I270" s="17" t="n"/>
    </row>
    <row r="271" ht="20" customHeight="1">
      <c r="A271" s="17" t="n"/>
      <c r="B271" s="24">
        <f>IF(A271="","",IFERROR(INDEX(Portionskalkulation!$B$5:$B$104,MATCH(A271,Portionskalkulation!$A$5:$A$104,0)),"FEHLT"))</f>
        <v/>
      </c>
      <c r="C271" s="17" t="n"/>
      <c r="D271" s="24">
        <f>IF(C271="","",IFERROR(INDEX(Zutaten!$B$5:$B$204,MATCH(C271,Zutaten!$A$5:$A$204,0)),"FEHLT"))</f>
        <v/>
      </c>
      <c r="E271" s="28" t="n"/>
      <c r="F271" s="14">
        <f>IF(C271="","",IFERROR(INDEX(Zutaten!$C$5:$C$204,MATCH(C271,Zutaten!$A$5:$A$204,0)),"FEHLT"))</f>
        <v/>
      </c>
      <c r="G271" s="31">
        <f>IF(C271="","",IFERROR(INDEX(Zutaten!$G$5:$G$204,MATCH(C271,Zutaten!$A$5:$A$204,0)),"FEHLT"))</f>
        <v/>
      </c>
      <c r="H271" s="31">
        <f>IF(OR(E271="",G271=""),"",IFERROR(E271*G271,""))</f>
        <v/>
      </c>
      <c r="I271" s="17" t="n"/>
    </row>
    <row r="272" ht="20" customHeight="1">
      <c r="A272" s="17" t="n"/>
      <c r="B272" s="24">
        <f>IF(A272="","",IFERROR(INDEX(Portionskalkulation!$B$5:$B$104,MATCH(A272,Portionskalkulation!$A$5:$A$104,0)),"FEHLT"))</f>
        <v/>
      </c>
      <c r="C272" s="17" t="n"/>
      <c r="D272" s="24">
        <f>IF(C272="","",IFERROR(INDEX(Zutaten!$B$5:$B$204,MATCH(C272,Zutaten!$A$5:$A$204,0)),"FEHLT"))</f>
        <v/>
      </c>
      <c r="E272" s="28" t="n"/>
      <c r="F272" s="14">
        <f>IF(C272="","",IFERROR(INDEX(Zutaten!$C$5:$C$204,MATCH(C272,Zutaten!$A$5:$A$204,0)),"FEHLT"))</f>
        <v/>
      </c>
      <c r="G272" s="31">
        <f>IF(C272="","",IFERROR(INDEX(Zutaten!$G$5:$G$204,MATCH(C272,Zutaten!$A$5:$A$204,0)),"FEHLT"))</f>
        <v/>
      </c>
      <c r="H272" s="31">
        <f>IF(OR(E272="",G272=""),"",IFERROR(E272*G272,""))</f>
        <v/>
      </c>
      <c r="I272" s="17" t="n"/>
    </row>
    <row r="273" ht="20" customHeight="1">
      <c r="A273" s="17" t="n"/>
      <c r="B273" s="24">
        <f>IF(A273="","",IFERROR(INDEX(Portionskalkulation!$B$5:$B$104,MATCH(A273,Portionskalkulation!$A$5:$A$104,0)),"FEHLT"))</f>
        <v/>
      </c>
      <c r="C273" s="17" t="n"/>
      <c r="D273" s="24">
        <f>IF(C273="","",IFERROR(INDEX(Zutaten!$B$5:$B$204,MATCH(C273,Zutaten!$A$5:$A$204,0)),"FEHLT"))</f>
        <v/>
      </c>
      <c r="E273" s="28" t="n"/>
      <c r="F273" s="14">
        <f>IF(C273="","",IFERROR(INDEX(Zutaten!$C$5:$C$204,MATCH(C273,Zutaten!$A$5:$A$204,0)),"FEHLT"))</f>
        <v/>
      </c>
      <c r="G273" s="31">
        <f>IF(C273="","",IFERROR(INDEX(Zutaten!$G$5:$G$204,MATCH(C273,Zutaten!$A$5:$A$204,0)),"FEHLT"))</f>
        <v/>
      </c>
      <c r="H273" s="31">
        <f>IF(OR(E273="",G273=""),"",IFERROR(E273*G273,""))</f>
        <v/>
      </c>
      <c r="I273" s="17" t="n"/>
    </row>
    <row r="274" ht="20" customHeight="1">
      <c r="A274" s="17" t="n"/>
      <c r="B274" s="24">
        <f>IF(A274="","",IFERROR(INDEX(Portionskalkulation!$B$5:$B$104,MATCH(A274,Portionskalkulation!$A$5:$A$104,0)),"FEHLT"))</f>
        <v/>
      </c>
      <c r="C274" s="17" t="n"/>
      <c r="D274" s="24">
        <f>IF(C274="","",IFERROR(INDEX(Zutaten!$B$5:$B$204,MATCH(C274,Zutaten!$A$5:$A$204,0)),"FEHLT"))</f>
        <v/>
      </c>
      <c r="E274" s="28" t="n"/>
      <c r="F274" s="14">
        <f>IF(C274="","",IFERROR(INDEX(Zutaten!$C$5:$C$204,MATCH(C274,Zutaten!$A$5:$A$204,0)),"FEHLT"))</f>
        <v/>
      </c>
      <c r="G274" s="31">
        <f>IF(C274="","",IFERROR(INDEX(Zutaten!$G$5:$G$204,MATCH(C274,Zutaten!$A$5:$A$204,0)),"FEHLT"))</f>
        <v/>
      </c>
      <c r="H274" s="31">
        <f>IF(OR(E274="",G274=""),"",IFERROR(E274*G274,""))</f>
        <v/>
      </c>
      <c r="I274" s="17" t="n"/>
    </row>
    <row r="275" ht="20" customHeight="1">
      <c r="A275" s="17" t="n"/>
      <c r="B275" s="24">
        <f>IF(A275="","",IFERROR(INDEX(Portionskalkulation!$B$5:$B$104,MATCH(A275,Portionskalkulation!$A$5:$A$104,0)),"FEHLT"))</f>
        <v/>
      </c>
      <c r="C275" s="17" t="n"/>
      <c r="D275" s="24">
        <f>IF(C275="","",IFERROR(INDEX(Zutaten!$B$5:$B$204,MATCH(C275,Zutaten!$A$5:$A$204,0)),"FEHLT"))</f>
        <v/>
      </c>
      <c r="E275" s="28" t="n"/>
      <c r="F275" s="14">
        <f>IF(C275="","",IFERROR(INDEX(Zutaten!$C$5:$C$204,MATCH(C275,Zutaten!$A$5:$A$204,0)),"FEHLT"))</f>
        <v/>
      </c>
      <c r="G275" s="31">
        <f>IF(C275="","",IFERROR(INDEX(Zutaten!$G$5:$G$204,MATCH(C275,Zutaten!$A$5:$A$204,0)),"FEHLT"))</f>
        <v/>
      </c>
      <c r="H275" s="31">
        <f>IF(OR(E275="",G275=""),"",IFERROR(E275*G275,""))</f>
        <v/>
      </c>
      <c r="I275" s="17" t="n"/>
    </row>
    <row r="276" ht="20" customHeight="1">
      <c r="A276" s="17" t="n"/>
      <c r="B276" s="24">
        <f>IF(A276="","",IFERROR(INDEX(Portionskalkulation!$B$5:$B$104,MATCH(A276,Portionskalkulation!$A$5:$A$104,0)),"FEHLT"))</f>
        <v/>
      </c>
      <c r="C276" s="17" t="n"/>
      <c r="D276" s="24">
        <f>IF(C276="","",IFERROR(INDEX(Zutaten!$B$5:$B$204,MATCH(C276,Zutaten!$A$5:$A$204,0)),"FEHLT"))</f>
        <v/>
      </c>
      <c r="E276" s="28" t="n"/>
      <c r="F276" s="14">
        <f>IF(C276="","",IFERROR(INDEX(Zutaten!$C$5:$C$204,MATCH(C276,Zutaten!$A$5:$A$204,0)),"FEHLT"))</f>
        <v/>
      </c>
      <c r="G276" s="31">
        <f>IF(C276="","",IFERROR(INDEX(Zutaten!$G$5:$G$204,MATCH(C276,Zutaten!$A$5:$A$204,0)),"FEHLT"))</f>
        <v/>
      </c>
      <c r="H276" s="31">
        <f>IF(OR(E276="",G276=""),"",IFERROR(E276*G276,""))</f>
        <v/>
      </c>
      <c r="I276" s="17" t="n"/>
    </row>
    <row r="277" ht="20" customHeight="1">
      <c r="A277" s="17" t="n"/>
      <c r="B277" s="24">
        <f>IF(A277="","",IFERROR(INDEX(Portionskalkulation!$B$5:$B$104,MATCH(A277,Portionskalkulation!$A$5:$A$104,0)),"FEHLT"))</f>
        <v/>
      </c>
      <c r="C277" s="17" t="n"/>
      <c r="D277" s="24">
        <f>IF(C277="","",IFERROR(INDEX(Zutaten!$B$5:$B$204,MATCH(C277,Zutaten!$A$5:$A$204,0)),"FEHLT"))</f>
        <v/>
      </c>
      <c r="E277" s="28" t="n"/>
      <c r="F277" s="14">
        <f>IF(C277="","",IFERROR(INDEX(Zutaten!$C$5:$C$204,MATCH(C277,Zutaten!$A$5:$A$204,0)),"FEHLT"))</f>
        <v/>
      </c>
      <c r="G277" s="31">
        <f>IF(C277="","",IFERROR(INDEX(Zutaten!$G$5:$G$204,MATCH(C277,Zutaten!$A$5:$A$204,0)),"FEHLT"))</f>
        <v/>
      </c>
      <c r="H277" s="31">
        <f>IF(OR(E277="",G277=""),"",IFERROR(E277*G277,""))</f>
        <v/>
      </c>
      <c r="I277" s="17" t="n"/>
    </row>
    <row r="278" ht="20" customHeight="1">
      <c r="A278" s="17" t="n"/>
      <c r="B278" s="24">
        <f>IF(A278="","",IFERROR(INDEX(Portionskalkulation!$B$5:$B$104,MATCH(A278,Portionskalkulation!$A$5:$A$104,0)),"FEHLT"))</f>
        <v/>
      </c>
      <c r="C278" s="17" t="n"/>
      <c r="D278" s="24">
        <f>IF(C278="","",IFERROR(INDEX(Zutaten!$B$5:$B$204,MATCH(C278,Zutaten!$A$5:$A$204,0)),"FEHLT"))</f>
        <v/>
      </c>
      <c r="E278" s="28" t="n"/>
      <c r="F278" s="14">
        <f>IF(C278="","",IFERROR(INDEX(Zutaten!$C$5:$C$204,MATCH(C278,Zutaten!$A$5:$A$204,0)),"FEHLT"))</f>
        <v/>
      </c>
      <c r="G278" s="31">
        <f>IF(C278="","",IFERROR(INDEX(Zutaten!$G$5:$G$204,MATCH(C278,Zutaten!$A$5:$A$204,0)),"FEHLT"))</f>
        <v/>
      </c>
      <c r="H278" s="31">
        <f>IF(OR(E278="",G278=""),"",IFERROR(E278*G278,""))</f>
        <v/>
      </c>
      <c r="I278" s="17" t="n"/>
    </row>
    <row r="279" ht="20" customHeight="1">
      <c r="A279" s="17" t="n"/>
      <c r="B279" s="24">
        <f>IF(A279="","",IFERROR(INDEX(Portionskalkulation!$B$5:$B$104,MATCH(A279,Portionskalkulation!$A$5:$A$104,0)),"FEHLT"))</f>
        <v/>
      </c>
      <c r="C279" s="17" t="n"/>
      <c r="D279" s="24">
        <f>IF(C279="","",IFERROR(INDEX(Zutaten!$B$5:$B$204,MATCH(C279,Zutaten!$A$5:$A$204,0)),"FEHLT"))</f>
        <v/>
      </c>
      <c r="E279" s="28" t="n"/>
      <c r="F279" s="14">
        <f>IF(C279="","",IFERROR(INDEX(Zutaten!$C$5:$C$204,MATCH(C279,Zutaten!$A$5:$A$204,0)),"FEHLT"))</f>
        <v/>
      </c>
      <c r="G279" s="31">
        <f>IF(C279="","",IFERROR(INDEX(Zutaten!$G$5:$G$204,MATCH(C279,Zutaten!$A$5:$A$204,0)),"FEHLT"))</f>
        <v/>
      </c>
      <c r="H279" s="31">
        <f>IF(OR(E279="",G279=""),"",IFERROR(E279*G279,""))</f>
        <v/>
      </c>
      <c r="I279" s="17" t="n"/>
    </row>
    <row r="280" ht="20" customHeight="1">
      <c r="A280" s="17" t="n"/>
      <c r="B280" s="24">
        <f>IF(A280="","",IFERROR(INDEX(Portionskalkulation!$B$5:$B$104,MATCH(A280,Portionskalkulation!$A$5:$A$104,0)),"FEHLT"))</f>
        <v/>
      </c>
      <c r="C280" s="17" t="n"/>
      <c r="D280" s="24">
        <f>IF(C280="","",IFERROR(INDEX(Zutaten!$B$5:$B$204,MATCH(C280,Zutaten!$A$5:$A$204,0)),"FEHLT"))</f>
        <v/>
      </c>
      <c r="E280" s="28" t="n"/>
      <c r="F280" s="14">
        <f>IF(C280="","",IFERROR(INDEX(Zutaten!$C$5:$C$204,MATCH(C280,Zutaten!$A$5:$A$204,0)),"FEHLT"))</f>
        <v/>
      </c>
      <c r="G280" s="31">
        <f>IF(C280="","",IFERROR(INDEX(Zutaten!$G$5:$G$204,MATCH(C280,Zutaten!$A$5:$A$204,0)),"FEHLT"))</f>
        <v/>
      </c>
      <c r="H280" s="31">
        <f>IF(OR(E280="",G280=""),"",IFERROR(E280*G280,""))</f>
        <v/>
      </c>
      <c r="I280" s="17" t="n"/>
    </row>
    <row r="281" ht="20" customHeight="1">
      <c r="A281" s="17" t="n"/>
      <c r="B281" s="24">
        <f>IF(A281="","",IFERROR(INDEX(Portionskalkulation!$B$5:$B$104,MATCH(A281,Portionskalkulation!$A$5:$A$104,0)),"FEHLT"))</f>
        <v/>
      </c>
      <c r="C281" s="17" t="n"/>
      <c r="D281" s="24">
        <f>IF(C281="","",IFERROR(INDEX(Zutaten!$B$5:$B$204,MATCH(C281,Zutaten!$A$5:$A$204,0)),"FEHLT"))</f>
        <v/>
      </c>
      <c r="E281" s="28" t="n"/>
      <c r="F281" s="14">
        <f>IF(C281="","",IFERROR(INDEX(Zutaten!$C$5:$C$204,MATCH(C281,Zutaten!$A$5:$A$204,0)),"FEHLT"))</f>
        <v/>
      </c>
      <c r="G281" s="31">
        <f>IF(C281="","",IFERROR(INDEX(Zutaten!$G$5:$G$204,MATCH(C281,Zutaten!$A$5:$A$204,0)),"FEHLT"))</f>
        <v/>
      </c>
      <c r="H281" s="31">
        <f>IF(OR(E281="",G281=""),"",IFERROR(E281*G281,""))</f>
        <v/>
      </c>
      <c r="I281" s="17" t="n"/>
    </row>
    <row r="282" ht="20" customHeight="1">
      <c r="A282" s="17" t="n"/>
      <c r="B282" s="24">
        <f>IF(A282="","",IFERROR(INDEX(Portionskalkulation!$B$5:$B$104,MATCH(A282,Portionskalkulation!$A$5:$A$104,0)),"FEHLT"))</f>
        <v/>
      </c>
      <c r="C282" s="17" t="n"/>
      <c r="D282" s="24">
        <f>IF(C282="","",IFERROR(INDEX(Zutaten!$B$5:$B$204,MATCH(C282,Zutaten!$A$5:$A$204,0)),"FEHLT"))</f>
        <v/>
      </c>
      <c r="E282" s="28" t="n"/>
      <c r="F282" s="14">
        <f>IF(C282="","",IFERROR(INDEX(Zutaten!$C$5:$C$204,MATCH(C282,Zutaten!$A$5:$A$204,0)),"FEHLT"))</f>
        <v/>
      </c>
      <c r="G282" s="31">
        <f>IF(C282="","",IFERROR(INDEX(Zutaten!$G$5:$G$204,MATCH(C282,Zutaten!$A$5:$A$204,0)),"FEHLT"))</f>
        <v/>
      </c>
      <c r="H282" s="31">
        <f>IF(OR(E282="",G282=""),"",IFERROR(E282*G282,""))</f>
        <v/>
      </c>
      <c r="I282" s="17" t="n"/>
    </row>
    <row r="283" ht="20" customHeight="1">
      <c r="A283" s="17" t="n"/>
      <c r="B283" s="24">
        <f>IF(A283="","",IFERROR(INDEX(Portionskalkulation!$B$5:$B$104,MATCH(A283,Portionskalkulation!$A$5:$A$104,0)),"FEHLT"))</f>
        <v/>
      </c>
      <c r="C283" s="17" t="n"/>
      <c r="D283" s="24">
        <f>IF(C283="","",IFERROR(INDEX(Zutaten!$B$5:$B$204,MATCH(C283,Zutaten!$A$5:$A$204,0)),"FEHLT"))</f>
        <v/>
      </c>
      <c r="E283" s="28" t="n"/>
      <c r="F283" s="14">
        <f>IF(C283="","",IFERROR(INDEX(Zutaten!$C$5:$C$204,MATCH(C283,Zutaten!$A$5:$A$204,0)),"FEHLT"))</f>
        <v/>
      </c>
      <c r="G283" s="31">
        <f>IF(C283="","",IFERROR(INDEX(Zutaten!$G$5:$G$204,MATCH(C283,Zutaten!$A$5:$A$204,0)),"FEHLT"))</f>
        <v/>
      </c>
      <c r="H283" s="31">
        <f>IF(OR(E283="",G283=""),"",IFERROR(E283*G283,""))</f>
        <v/>
      </c>
      <c r="I283" s="17" t="n"/>
    </row>
    <row r="284" ht="20" customHeight="1">
      <c r="A284" s="17" t="n"/>
      <c r="B284" s="24">
        <f>IF(A284="","",IFERROR(INDEX(Portionskalkulation!$B$5:$B$104,MATCH(A284,Portionskalkulation!$A$5:$A$104,0)),"FEHLT"))</f>
        <v/>
      </c>
      <c r="C284" s="17" t="n"/>
      <c r="D284" s="24">
        <f>IF(C284="","",IFERROR(INDEX(Zutaten!$B$5:$B$204,MATCH(C284,Zutaten!$A$5:$A$204,0)),"FEHLT"))</f>
        <v/>
      </c>
      <c r="E284" s="28" t="n"/>
      <c r="F284" s="14">
        <f>IF(C284="","",IFERROR(INDEX(Zutaten!$C$5:$C$204,MATCH(C284,Zutaten!$A$5:$A$204,0)),"FEHLT"))</f>
        <v/>
      </c>
      <c r="G284" s="31">
        <f>IF(C284="","",IFERROR(INDEX(Zutaten!$G$5:$G$204,MATCH(C284,Zutaten!$A$5:$A$204,0)),"FEHLT"))</f>
        <v/>
      </c>
      <c r="H284" s="31">
        <f>IF(OR(E284="",G284=""),"",IFERROR(E284*G284,""))</f>
        <v/>
      </c>
      <c r="I284" s="17" t="n"/>
    </row>
    <row r="285" ht="20" customHeight="1">
      <c r="A285" s="17" t="n"/>
      <c r="B285" s="24">
        <f>IF(A285="","",IFERROR(INDEX(Portionskalkulation!$B$5:$B$104,MATCH(A285,Portionskalkulation!$A$5:$A$104,0)),"FEHLT"))</f>
        <v/>
      </c>
      <c r="C285" s="17" t="n"/>
      <c r="D285" s="24">
        <f>IF(C285="","",IFERROR(INDEX(Zutaten!$B$5:$B$204,MATCH(C285,Zutaten!$A$5:$A$204,0)),"FEHLT"))</f>
        <v/>
      </c>
      <c r="E285" s="28" t="n"/>
      <c r="F285" s="14">
        <f>IF(C285="","",IFERROR(INDEX(Zutaten!$C$5:$C$204,MATCH(C285,Zutaten!$A$5:$A$204,0)),"FEHLT"))</f>
        <v/>
      </c>
      <c r="G285" s="31">
        <f>IF(C285="","",IFERROR(INDEX(Zutaten!$G$5:$G$204,MATCH(C285,Zutaten!$A$5:$A$204,0)),"FEHLT"))</f>
        <v/>
      </c>
      <c r="H285" s="31">
        <f>IF(OR(E285="",G285=""),"",IFERROR(E285*G285,""))</f>
        <v/>
      </c>
      <c r="I285" s="17" t="n"/>
    </row>
    <row r="286" ht="20" customHeight="1">
      <c r="A286" s="17" t="n"/>
      <c r="B286" s="24">
        <f>IF(A286="","",IFERROR(INDEX(Portionskalkulation!$B$5:$B$104,MATCH(A286,Portionskalkulation!$A$5:$A$104,0)),"FEHLT"))</f>
        <v/>
      </c>
      <c r="C286" s="17" t="n"/>
      <c r="D286" s="24">
        <f>IF(C286="","",IFERROR(INDEX(Zutaten!$B$5:$B$204,MATCH(C286,Zutaten!$A$5:$A$204,0)),"FEHLT"))</f>
        <v/>
      </c>
      <c r="E286" s="28" t="n"/>
      <c r="F286" s="14">
        <f>IF(C286="","",IFERROR(INDEX(Zutaten!$C$5:$C$204,MATCH(C286,Zutaten!$A$5:$A$204,0)),"FEHLT"))</f>
        <v/>
      </c>
      <c r="G286" s="31">
        <f>IF(C286="","",IFERROR(INDEX(Zutaten!$G$5:$G$204,MATCH(C286,Zutaten!$A$5:$A$204,0)),"FEHLT"))</f>
        <v/>
      </c>
      <c r="H286" s="31">
        <f>IF(OR(E286="",G286=""),"",IFERROR(E286*G286,""))</f>
        <v/>
      </c>
      <c r="I286" s="17" t="n"/>
    </row>
    <row r="287" ht="20" customHeight="1">
      <c r="A287" s="17" t="n"/>
      <c r="B287" s="24">
        <f>IF(A287="","",IFERROR(INDEX(Portionskalkulation!$B$5:$B$104,MATCH(A287,Portionskalkulation!$A$5:$A$104,0)),"FEHLT"))</f>
        <v/>
      </c>
      <c r="C287" s="17" t="n"/>
      <c r="D287" s="24">
        <f>IF(C287="","",IFERROR(INDEX(Zutaten!$B$5:$B$204,MATCH(C287,Zutaten!$A$5:$A$204,0)),"FEHLT"))</f>
        <v/>
      </c>
      <c r="E287" s="28" t="n"/>
      <c r="F287" s="14">
        <f>IF(C287="","",IFERROR(INDEX(Zutaten!$C$5:$C$204,MATCH(C287,Zutaten!$A$5:$A$204,0)),"FEHLT"))</f>
        <v/>
      </c>
      <c r="G287" s="31">
        <f>IF(C287="","",IFERROR(INDEX(Zutaten!$G$5:$G$204,MATCH(C287,Zutaten!$A$5:$A$204,0)),"FEHLT"))</f>
        <v/>
      </c>
      <c r="H287" s="31">
        <f>IF(OR(E287="",G287=""),"",IFERROR(E287*G287,""))</f>
        <v/>
      </c>
      <c r="I287" s="17" t="n"/>
    </row>
    <row r="288" ht="20" customHeight="1">
      <c r="A288" s="17" t="n"/>
      <c r="B288" s="24">
        <f>IF(A288="","",IFERROR(INDEX(Portionskalkulation!$B$5:$B$104,MATCH(A288,Portionskalkulation!$A$5:$A$104,0)),"FEHLT"))</f>
        <v/>
      </c>
      <c r="C288" s="17" t="n"/>
      <c r="D288" s="24">
        <f>IF(C288="","",IFERROR(INDEX(Zutaten!$B$5:$B$204,MATCH(C288,Zutaten!$A$5:$A$204,0)),"FEHLT"))</f>
        <v/>
      </c>
      <c r="E288" s="28" t="n"/>
      <c r="F288" s="14">
        <f>IF(C288="","",IFERROR(INDEX(Zutaten!$C$5:$C$204,MATCH(C288,Zutaten!$A$5:$A$204,0)),"FEHLT"))</f>
        <v/>
      </c>
      <c r="G288" s="31">
        <f>IF(C288="","",IFERROR(INDEX(Zutaten!$G$5:$G$204,MATCH(C288,Zutaten!$A$5:$A$204,0)),"FEHLT"))</f>
        <v/>
      </c>
      <c r="H288" s="31">
        <f>IF(OR(E288="",G288=""),"",IFERROR(E288*G288,""))</f>
        <v/>
      </c>
      <c r="I288" s="17" t="n"/>
    </row>
    <row r="289" ht="20" customHeight="1">
      <c r="A289" s="17" t="n"/>
      <c r="B289" s="24">
        <f>IF(A289="","",IFERROR(INDEX(Portionskalkulation!$B$5:$B$104,MATCH(A289,Portionskalkulation!$A$5:$A$104,0)),"FEHLT"))</f>
        <v/>
      </c>
      <c r="C289" s="17" t="n"/>
      <c r="D289" s="24">
        <f>IF(C289="","",IFERROR(INDEX(Zutaten!$B$5:$B$204,MATCH(C289,Zutaten!$A$5:$A$204,0)),"FEHLT"))</f>
        <v/>
      </c>
      <c r="E289" s="28" t="n"/>
      <c r="F289" s="14">
        <f>IF(C289="","",IFERROR(INDEX(Zutaten!$C$5:$C$204,MATCH(C289,Zutaten!$A$5:$A$204,0)),"FEHLT"))</f>
        <v/>
      </c>
      <c r="G289" s="31">
        <f>IF(C289="","",IFERROR(INDEX(Zutaten!$G$5:$G$204,MATCH(C289,Zutaten!$A$5:$A$204,0)),"FEHLT"))</f>
        <v/>
      </c>
      <c r="H289" s="31">
        <f>IF(OR(E289="",G289=""),"",IFERROR(E289*G289,""))</f>
        <v/>
      </c>
      <c r="I289" s="17" t="n"/>
    </row>
    <row r="290" ht="20" customHeight="1">
      <c r="A290" s="17" t="n"/>
      <c r="B290" s="24">
        <f>IF(A290="","",IFERROR(INDEX(Portionskalkulation!$B$5:$B$104,MATCH(A290,Portionskalkulation!$A$5:$A$104,0)),"FEHLT"))</f>
        <v/>
      </c>
      <c r="C290" s="17" t="n"/>
      <c r="D290" s="24">
        <f>IF(C290="","",IFERROR(INDEX(Zutaten!$B$5:$B$204,MATCH(C290,Zutaten!$A$5:$A$204,0)),"FEHLT"))</f>
        <v/>
      </c>
      <c r="E290" s="28" t="n"/>
      <c r="F290" s="14">
        <f>IF(C290="","",IFERROR(INDEX(Zutaten!$C$5:$C$204,MATCH(C290,Zutaten!$A$5:$A$204,0)),"FEHLT"))</f>
        <v/>
      </c>
      <c r="G290" s="31">
        <f>IF(C290="","",IFERROR(INDEX(Zutaten!$G$5:$G$204,MATCH(C290,Zutaten!$A$5:$A$204,0)),"FEHLT"))</f>
        <v/>
      </c>
      <c r="H290" s="31">
        <f>IF(OR(E290="",G290=""),"",IFERROR(E290*G290,""))</f>
        <v/>
      </c>
      <c r="I290" s="17" t="n"/>
    </row>
    <row r="291" ht="20" customHeight="1">
      <c r="A291" s="17" t="n"/>
      <c r="B291" s="24">
        <f>IF(A291="","",IFERROR(INDEX(Portionskalkulation!$B$5:$B$104,MATCH(A291,Portionskalkulation!$A$5:$A$104,0)),"FEHLT"))</f>
        <v/>
      </c>
      <c r="C291" s="17" t="n"/>
      <c r="D291" s="24">
        <f>IF(C291="","",IFERROR(INDEX(Zutaten!$B$5:$B$204,MATCH(C291,Zutaten!$A$5:$A$204,0)),"FEHLT"))</f>
        <v/>
      </c>
      <c r="E291" s="28" t="n"/>
      <c r="F291" s="14">
        <f>IF(C291="","",IFERROR(INDEX(Zutaten!$C$5:$C$204,MATCH(C291,Zutaten!$A$5:$A$204,0)),"FEHLT"))</f>
        <v/>
      </c>
      <c r="G291" s="31">
        <f>IF(C291="","",IFERROR(INDEX(Zutaten!$G$5:$G$204,MATCH(C291,Zutaten!$A$5:$A$204,0)),"FEHLT"))</f>
        <v/>
      </c>
      <c r="H291" s="31">
        <f>IF(OR(E291="",G291=""),"",IFERROR(E291*G291,""))</f>
        <v/>
      </c>
      <c r="I291" s="17" t="n"/>
    </row>
    <row r="292" ht="20" customHeight="1">
      <c r="A292" s="17" t="n"/>
      <c r="B292" s="24">
        <f>IF(A292="","",IFERROR(INDEX(Portionskalkulation!$B$5:$B$104,MATCH(A292,Portionskalkulation!$A$5:$A$104,0)),"FEHLT"))</f>
        <v/>
      </c>
      <c r="C292" s="17" t="n"/>
      <c r="D292" s="24">
        <f>IF(C292="","",IFERROR(INDEX(Zutaten!$B$5:$B$204,MATCH(C292,Zutaten!$A$5:$A$204,0)),"FEHLT"))</f>
        <v/>
      </c>
      <c r="E292" s="28" t="n"/>
      <c r="F292" s="14">
        <f>IF(C292="","",IFERROR(INDEX(Zutaten!$C$5:$C$204,MATCH(C292,Zutaten!$A$5:$A$204,0)),"FEHLT"))</f>
        <v/>
      </c>
      <c r="G292" s="31">
        <f>IF(C292="","",IFERROR(INDEX(Zutaten!$G$5:$G$204,MATCH(C292,Zutaten!$A$5:$A$204,0)),"FEHLT"))</f>
        <v/>
      </c>
      <c r="H292" s="31">
        <f>IF(OR(E292="",G292=""),"",IFERROR(E292*G292,""))</f>
        <v/>
      </c>
      <c r="I292" s="17" t="n"/>
    </row>
    <row r="293" ht="20" customHeight="1">
      <c r="A293" s="17" t="n"/>
      <c r="B293" s="24">
        <f>IF(A293="","",IFERROR(INDEX(Portionskalkulation!$B$5:$B$104,MATCH(A293,Portionskalkulation!$A$5:$A$104,0)),"FEHLT"))</f>
        <v/>
      </c>
      <c r="C293" s="17" t="n"/>
      <c r="D293" s="24">
        <f>IF(C293="","",IFERROR(INDEX(Zutaten!$B$5:$B$204,MATCH(C293,Zutaten!$A$5:$A$204,0)),"FEHLT"))</f>
        <v/>
      </c>
      <c r="E293" s="28" t="n"/>
      <c r="F293" s="14">
        <f>IF(C293="","",IFERROR(INDEX(Zutaten!$C$5:$C$204,MATCH(C293,Zutaten!$A$5:$A$204,0)),"FEHLT"))</f>
        <v/>
      </c>
      <c r="G293" s="31">
        <f>IF(C293="","",IFERROR(INDEX(Zutaten!$G$5:$G$204,MATCH(C293,Zutaten!$A$5:$A$204,0)),"FEHLT"))</f>
        <v/>
      </c>
      <c r="H293" s="31">
        <f>IF(OR(E293="",G293=""),"",IFERROR(E293*G293,""))</f>
        <v/>
      </c>
      <c r="I293" s="17" t="n"/>
    </row>
    <row r="294" ht="20" customHeight="1">
      <c r="A294" s="17" t="n"/>
      <c r="B294" s="24">
        <f>IF(A294="","",IFERROR(INDEX(Portionskalkulation!$B$5:$B$104,MATCH(A294,Portionskalkulation!$A$5:$A$104,0)),"FEHLT"))</f>
        <v/>
      </c>
      <c r="C294" s="17" t="n"/>
      <c r="D294" s="24">
        <f>IF(C294="","",IFERROR(INDEX(Zutaten!$B$5:$B$204,MATCH(C294,Zutaten!$A$5:$A$204,0)),"FEHLT"))</f>
        <v/>
      </c>
      <c r="E294" s="28" t="n"/>
      <c r="F294" s="14">
        <f>IF(C294="","",IFERROR(INDEX(Zutaten!$C$5:$C$204,MATCH(C294,Zutaten!$A$5:$A$204,0)),"FEHLT"))</f>
        <v/>
      </c>
      <c r="G294" s="31">
        <f>IF(C294="","",IFERROR(INDEX(Zutaten!$G$5:$G$204,MATCH(C294,Zutaten!$A$5:$A$204,0)),"FEHLT"))</f>
        <v/>
      </c>
      <c r="H294" s="31">
        <f>IF(OR(E294="",G294=""),"",IFERROR(E294*G294,""))</f>
        <v/>
      </c>
      <c r="I294" s="17" t="n"/>
    </row>
    <row r="295" ht="20" customHeight="1">
      <c r="A295" s="17" t="n"/>
      <c r="B295" s="24">
        <f>IF(A295="","",IFERROR(INDEX(Portionskalkulation!$B$5:$B$104,MATCH(A295,Portionskalkulation!$A$5:$A$104,0)),"FEHLT"))</f>
        <v/>
      </c>
      <c r="C295" s="17" t="n"/>
      <c r="D295" s="24">
        <f>IF(C295="","",IFERROR(INDEX(Zutaten!$B$5:$B$204,MATCH(C295,Zutaten!$A$5:$A$204,0)),"FEHLT"))</f>
        <v/>
      </c>
      <c r="E295" s="28" t="n"/>
      <c r="F295" s="14">
        <f>IF(C295="","",IFERROR(INDEX(Zutaten!$C$5:$C$204,MATCH(C295,Zutaten!$A$5:$A$204,0)),"FEHLT"))</f>
        <v/>
      </c>
      <c r="G295" s="31">
        <f>IF(C295="","",IFERROR(INDEX(Zutaten!$G$5:$G$204,MATCH(C295,Zutaten!$A$5:$A$204,0)),"FEHLT"))</f>
        <v/>
      </c>
      <c r="H295" s="31">
        <f>IF(OR(E295="",G295=""),"",IFERROR(E295*G295,""))</f>
        <v/>
      </c>
      <c r="I295" s="17" t="n"/>
    </row>
    <row r="296" ht="20" customHeight="1">
      <c r="A296" s="17" t="n"/>
      <c r="B296" s="24">
        <f>IF(A296="","",IFERROR(INDEX(Portionskalkulation!$B$5:$B$104,MATCH(A296,Portionskalkulation!$A$5:$A$104,0)),"FEHLT"))</f>
        <v/>
      </c>
      <c r="C296" s="17" t="n"/>
      <c r="D296" s="24">
        <f>IF(C296="","",IFERROR(INDEX(Zutaten!$B$5:$B$204,MATCH(C296,Zutaten!$A$5:$A$204,0)),"FEHLT"))</f>
        <v/>
      </c>
      <c r="E296" s="28" t="n"/>
      <c r="F296" s="14">
        <f>IF(C296="","",IFERROR(INDEX(Zutaten!$C$5:$C$204,MATCH(C296,Zutaten!$A$5:$A$204,0)),"FEHLT"))</f>
        <v/>
      </c>
      <c r="G296" s="31">
        <f>IF(C296="","",IFERROR(INDEX(Zutaten!$G$5:$G$204,MATCH(C296,Zutaten!$A$5:$A$204,0)),"FEHLT"))</f>
        <v/>
      </c>
      <c r="H296" s="31">
        <f>IF(OR(E296="",G296=""),"",IFERROR(E296*G296,""))</f>
        <v/>
      </c>
      <c r="I296" s="17" t="n"/>
    </row>
    <row r="297" ht="20" customHeight="1">
      <c r="A297" s="17" t="n"/>
      <c r="B297" s="24">
        <f>IF(A297="","",IFERROR(INDEX(Portionskalkulation!$B$5:$B$104,MATCH(A297,Portionskalkulation!$A$5:$A$104,0)),"FEHLT"))</f>
        <v/>
      </c>
      <c r="C297" s="17" t="n"/>
      <c r="D297" s="24">
        <f>IF(C297="","",IFERROR(INDEX(Zutaten!$B$5:$B$204,MATCH(C297,Zutaten!$A$5:$A$204,0)),"FEHLT"))</f>
        <v/>
      </c>
      <c r="E297" s="28" t="n"/>
      <c r="F297" s="14">
        <f>IF(C297="","",IFERROR(INDEX(Zutaten!$C$5:$C$204,MATCH(C297,Zutaten!$A$5:$A$204,0)),"FEHLT"))</f>
        <v/>
      </c>
      <c r="G297" s="31">
        <f>IF(C297="","",IFERROR(INDEX(Zutaten!$G$5:$G$204,MATCH(C297,Zutaten!$A$5:$A$204,0)),"FEHLT"))</f>
        <v/>
      </c>
      <c r="H297" s="31">
        <f>IF(OR(E297="",G297=""),"",IFERROR(E297*G297,""))</f>
        <v/>
      </c>
      <c r="I297" s="17" t="n"/>
    </row>
    <row r="298" ht="20" customHeight="1">
      <c r="A298" s="17" t="n"/>
      <c r="B298" s="24">
        <f>IF(A298="","",IFERROR(INDEX(Portionskalkulation!$B$5:$B$104,MATCH(A298,Portionskalkulation!$A$5:$A$104,0)),"FEHLT"))</f>
        <v/>
      </c>
      <c r="C298" s="17" t="n"/>
      <c r="D298" s="24">
        <f>IF(C298="","",IFERROR(INDEX(Zutaten!$B$5:$B$204,MATCH(C298,Zutaten!$A$5:$A$204,0)),"FEHLT"))</f>
        <v/>
      </c>
      <c r="E298" s="28" t="n"/>
      <c r="F298" s="14">
        <f>IF(C298="","",IFERROR(INDEX(Zutaten!$C$5:$C$204,MATCH(C298,Zutaten!$A$5:$A$204,0)),"FEHLT"))</f>
        <v/>
      </c>
      <c r="G298" s="31">
        <f>IF(C298="","",IFERROR(INDEX(Zutaten!$G$5:$G$204,MATCH(C298,Zutaten!$A$5:$A$204,0)),"FEHLT"))</f>
        <v/>
      </c>
      <c r="H298" s="31">
        <f>IF(OR(E298="",G298=""),"",IFERROR(E298*G298,""))</f>
        <v/>
      </c>
      <c r="I298" s="17" t="n"/>
    </row>
    <row r="299" ht="20" customHeight="1">
      <c r="A299" s="17" t="n"/>
      <c r="B299" s="24">
        <f>IF(A299="","",IFERROR(INDEX(Portionskalkulation!$B$5:$B$104,MATCH(A299,Portionskalkulation!$A$5:$A$104,0)),"FEHLT"))</f>
        <v/>
      </c>
      <c r="C299" s="17" t="n"/>
      <c r="D299" s="24">
        <f>IF(C299="","",IFERROR(INDEX(Zutaten!$B$5:$B$204,MATCH(C299,Zutaten!$A$5:$A$204,0)),"FEHLT"))</f>
        <v/>
      </c>
      <c r="E299" s="28" t="n"/>
      <c r="F299" s="14">
        <f>IF(C299="","",IFERROR(INDEX(Zutaten!$C$5:$C$204,MATCH(C299,Zutaten!$A$5:$A$204,0)),"FEHLT"))</f>
        <v/>
      </c>
      <c r="G299" s="31">
        <f>IF(C299="","",IFERROR(INDEX(Zutaten!$G$5:$G$204,MATCH(C299,Zutaten!$A$5:$A$204,0)),"FEHLT"))</f>
        <v/>
      </c>
      <c r="H299" s="31">
        <f>IF(OR(E299="",G299=""),"",IFERROR(E299*G299,""))</f>
        <v/>
      </c>
      <c r="I299" s="17" t="n"/>
    </row>
    <row r="300" ht="20" customHeight="1">
      <c r="A300" s="17" t="n"/>
      <c r="B300" s="24">
        <f>IF(A300="","",IFERROR(INDEX(Portionskalkulation!$B$5:$B$104,MATCH(A300,Portionskalkulation!$A$5:$A$104,0)),"FEHLT"))</f>
        <v/>
      </c>
      <c r="C300" s="17" t="n"/>
      <c r="D300" s="24">
        <f>IF(C300="","",IFERROR(INDEX(Zutaten!$B$5:$B$204,MATCH(C300,Zutaten!$A$5:$A$204,0)),"FEHLT"))</f>
        <v/>
      </c>
      <c r="E300" s="28" t="n"/>
      <c r="F300" s="14">
        <f>IF(C300="","",IFERROR(INDEX(Zutaten!$C$5:$C$204,MATCH(C300,Zutaten!$A$5:$A$204,0)),"FEHLT"))</f>
        <v/>
      </c>
      <c r="G300" s="31">
        <f>IF(C300="","",IFERROR(INDEX(Zutaten!$G$5:$G$204,MATCH(C300,Zutaten!$A$5:$A$204,0)),"FEHLT"))</f>
        <v/>
      </c>
      <c r="H300" s="31">
        <f>IF(OR(E300="",G300=""),"",IFERROR(E300*G300,""))</f>
        <v/>
      </c>
      <c r="I300" s="17" t="n"/>
    </row>
    <row r="301" ht="20" customHeight="1">
      <c r="A301" s="17" t="n"/>
      <c r="B301" s="24">
        <f>IF(A301="","",IFERROR(INDEX(Portionskalkulation!$B$5:$B$104,MATCH(A301,Portionskalkulation!$A$5:$A$104,0)),"FEHLT"))</f>
        <v/>
      </c>
      <c r="C301" s="17" t="n"/>
      <c r="D301" s="24">
        <f>IF(C301="","",IFERROR(INDEX(Zutaten!$B$5:$B$204,MATCH(C301,Zutaten!$A$5:$A$204,0)),"FEHLT"))</f>
        <v/>
      </c>
      <c r="E301" s="28" t="n"/>
      <c r="F301" s="14">
        <f>IF(C301="","",IFERROR(INDEX(Zutaten!$C$5:$C$204,MATCH(C301,Zutaten!$A$5:$A$204,0)),"FEHLT"))</f>
        <v/>
      </c>
      <c r="G301" s="31">
        <f>IF(C301="","",IFERROR(INDEX(Zutaten!$G$5:$G$204,MATCH(C301,Zutaten!$A$5:$A$204,0)),"FEHLT"))</f>
        <v/>
      </c>
      <c r="H301" s="31">
        <f>IF(OR(E301="",G301=""),"",IFERROR(E301*G301,""))</f>
        <v/>
      </c>
      <c r="I301" s="17" t="n"/>
    </row>
    <row r="302" ht="20" customHeight="1">
      <c r="A302" s="17" t="n"/>
      <c r="B302" s="24">
        <f>IF(A302="","",IFERROR(INDEX(Portionskalkulation!$B$5:$B$104,MATCH(A302,Portionskalkulation!$A$5:$A$104,0)),"FEHLT"))</f>
        <v/>
      </c>
      <c r="C302" s="17" t="n"/>
      <c r="D302" s="24">
        <f>IF(C302="","",IFERROR(INDEX(Zutaten!$B$5:$B$204,MATCH(C302,Zutaten!$A$5:$A$204,0)),"FEHLT"))</f>
        <v/>
      </c>
      <c r="E302" s="28" t="n"/>
      <c r="F302" s="14">
        <f>IF(C302="","",IFERROR(INDEX(Zutaten!$C$5:$C$204,MATCH(C302,Zutaten!$A$5:$A$204,0)),"FEHLT"))</f>
        <v/>
      </c>
      <c r="G302" s="31">
        <f>IF(C302="","",IFERROR(INDEX(Zutaten!$G$5:$G$204,MATCH(C302,Zutaten!$A$5:$A$204,0)),"FEHLT"))</f>
        <v/>
      </c>
      <c r="H302" s="31">
        <f>IF(OR(E302="",G302=""),"",IFERROR(E302*G302,""))</f>
        <v/>
      </c>
      <c r="I302" s="17" t="n"/>
    </row>
    <row r="303" ht="20" customHeight="1">
      <c r="A303" s="17" t="n"/>
      <c r="B303" s="24">
        <f>IF(A303="","",IFERROR(INDEX(Portionskalkulation!$B$5:$B$104,MATCH(A303,Portionskalkulation!$A$5:$A$104,0)),"FEHLT"))</f>
        <v/>
      </c>
      <c r="C303" s="17" t="n"/>
      <c r="D303" s="24">
        <f>IF(C303="","",IFERROR(INDEX(Zutaten!$B$5:$B$204,MATCH(C303,Zutaten!$A$5:$A$204,0)),"FEHLT"))</f>
        <v/>
      </c>
      <c r="E303" s="28" t="n"/>
      <c r="F303" s="14">
        <f>IF(C303="","",IFERROR(INDEX(Zutaten!$C$5:$C$204,MATCH(C303,Zutaten!$A$5:$A$204,0)),"FEHLT"))</f>
        <v/>
      </c>
      <c r="G303" s="31">
        <f>IF(C303="","",IFERROR(INDEX(Zutaten!$G$5:$G$204,MATCH(C303,Zutaten!$A$5:$A$204,0)),"FEHLT"))</f>
        <v/>
      </c>
      <c r="H303" s="31">
        <f>IF(OR(E303="",G303=""),"",IFERROR(E303*G303,""))</f>
        <v/>
      </c>
      <c r="I303" s="17" t="n"/>
    </row>
    <row r="304" ht="20" customHeight="1">
      <c r="A304" s="17" t="n"/>
      <c r="B304" s="24">
        <f>IF(A304="","",IFERROR(INDEX(Portionskalkulation!$B$5:$B$104,MATCH(A304,Portionskalkulation!$A$5:$A$104,0)),"FEHLT"))</f>
        <v/>
      </c>
      <c r="C304" s="17" t="n"/>
      <c r="D304" s="24">
        <f>IF(C304="","",IFERROR(INDEX(Zutaten!$B$5:$B$204,MATCH(C304,Zutaten!$A$5:$A$204,0)),"FEHLT"))</f>
        <v/>
      </c>
      <c r="E304" s="28" t="n"/>
      <c r="F304" s="14">
        <f>IF(C304="","",IFERROR(INDEX(Zutaten!$C$5:$C$204,MATCH(C304,Zutaten!$A$5:$A$204,0)),"FEHLT"))</f>
        <v/>
      </c>
      <c r="G304" s="31">
        <f>IF(C304="","",IFERROR(INDEX(Zutaten!$G$5:$G$204,MATCH(C304,Zutaten!$A$5:$A$204,0)),"FEHLT"))</f>
        <v/>
      </c>
      <c r="H304" s="31">
        <f>IF(OR(E304="",G304=""),"",IFERROR(E304*G304,""))</f>
        <v/>
      </c>
      <c r="I304" s="17" t="n"/>
    </row>
  </sheetData>
  <autoFilter ref="A4:I304"/>
  <mergeCells count="1">
    <mergeCell ref="A1:I1"/>
  </mergeCells>
  <conditionalFormatting sqref="A5:A304">
    <cfRule type="expression" priority="1" dxfId="2">
      <formula>AND(A5="",OR($C5&lt;&gt;"",$E5&lt;&gt;""))</formula>
    </cfRule>
    <cfRule type="expression" priority="2" dxfId="2">
      <formula>AND(A5&lt;&gt;"",COUNTIF(INDIRECT("'Portionskalkulation'!$A$5:$A$104"),A5)=0)</formula>
    </cfRule>
  </conditionalFormatting>
  <conditionalFormatting sqref="C5:C304">
    <cfRule type="expression" priority="3" dxfId="2">
      <formula>AND($A5&lt;&gt;"",C5="")</formula>
    </cfRule>
    <cfRule type="expression" priority="4" dxfId="2">
      <formula>AND(C5&lt;&gt;"",COUNTIF(INDIRECT("'Zutaten'!$A$5:$A$204"),C5)=0)</formula>
    </cfRule>
  </conditionalFormatting>
  <conditionalFormatting sqref="E5:E304">
    <cfRule type="expression" priority="5" dxfId="2">
      <formula>AND($A5&lt;&gt;"",E5="")</formula>
    </cfRule>
  </conditionalFormatting>
  <conditionalFormatting sqref="B5:G304">
    <cfRule type="expression" priority="6" dxfId="2">
      <formula>B5="FEHLT"</formula>
    </cfRule>
  </conditionalFormatting>
  <conditionalFormatting sqref="H5:H304">
    <cfRule type="expression" priority="7" dxfId="2">
      <formula>AND($A5&lt;&gt;"",$C5&lt;&gt;"",$E5&lt;&gt;"",H5="")</formula>
    </cfRule>
  </conditionalFormatting>
  <dataValidations count="3">
    <dataValidation sqref="A5:A304" showErrorMessage="1" showInputMessage="1" allowBlank="1" errorTitle="Unbekannte Rezept-ID" error="Bitte eine vorhandene Rezept-ID aus der Liste auswählen." promptTitle="Rezept-ID" prompt="Rezept aus der Portionskalkulation auswählen." type="list" errorStyle="stop">
      <formula1>=INDIRECT("'Portionskalkulation'!$A$5:$A$104")</formula1>
    </dataValidation>
    <dataValidation sqref="C5:C304" showErrorMessage="1" showInputMessage="1" allowBlank="1" errorTitle="Unbekannte Zutaten-ID" error="Bitte eine vorhandene Zutaten-ID aus der Liste auswählen." promptTitle="Zutaten-ID" prompt="Zutat aus dem Zutatenblatt auswählen." type="list" errorStyle="stop">
      <formula1>=INDIRECT("'Zutaten'!$A$5:$A$204")</formula1>
    </dataValidation>
    <dataValidation sqref="E5:E304" showErrorMessage="1" showInputMessage="1" allowBlank="1" errorTitle="Ungültige Ansatzmenge" error="Die Ansatzmenge muss größer als null sein." promptTitle="Menge je Ansatz" prompt="Menge in der automatisch übernommenen Basiseinheit eingeben." type="decimal" errorStyle="stop" operator="greaterThan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0" customWidth="1" min="3" max="3"/>
    <col width="22" customWidth="1" min="4" max="4"/>
    <col width="25" customWidth="1" min="5" max="5"/>
    <col width="24" customWidth="1" min="6" max="6"/>
    <col width="22" customWidth="1" min="7" max="7"/>
    <col width="22" customWidth="1" min="8" max="8"/>
    <col width="23" customWidth="1" min="9" max="9"/>
    <col width="23" customWidth="1" min="10" max="10"/>
    <col width="21" customWidth="1" min="11" max="11"/>
    <col width="24" customWidth="1" min="12" max="12"/>
  </cols>
  <sheetData>
    <row r="1" ht="30" customHeight="1">
      <c r="A1" s="1" t="inlineStr">
        <is>
          <t>Portionskalkulation</t>
        </is>
      </c>
    </row>
    <row r="2" ht="34" customHeight="1">
      <c r="A2" s="2" t="inlineStr">
        <is>
          <t>Gelb = Eingabe, Grau = Formel. Der Deckungsbeitrag berücksichtigt ausschließlich Zutatenkosten.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/>
    <row r="4" ht="30" customHeight="1">
      <c r="A4" s="3" t="inlineStr">
        <is>
          <t>Rezept-ID</t>
        </is>
      </c>
      <c r="B4" s="3" t="inlineStr">
        <is>
          <t>Rezeptbezeichnung</t>
        </is>
      </c>
      <c r="C4" s="3" t="inlineStr">
        <is>
          <t>Portionen je Ansatz</t>
        </is>
      </c>
      <c r="D4" s="3" t="inlineStr">
        <is>
          <t>Verkaufspreis je Portion</t>
        </is>
      </c>
      <c r="E4" s="3" t="inlineStr">
        <is>
          <t>Individueller Ziel-Wareneinsatz</t>
        </is>
      </c>
      <c r="F4" s="3" t="inlineStr">
        <is>
          <t>Gültiger Ziel-Wareneinsatz</t>
        </is>
      </c>
      <c r="G4" s="3" t="inlineStr">
        <is>
          <t>Zutatenkosten je Ansatz</t>
        </is>
      </c>
      <c r="H4" s="3" t="inlineStr">
        <is>
          <t>Zutatenkosten je Portion</t>
        </is>
      </c>
      <c r="I4" s="3" t="inlineStr">
        <is>
          <t>Deckungsbeitrag je Portion</t>
        </is>
      </c>
      <c r="J4" s="3" t="inlineStr">
        <is>
          <t>Deckungsbeitragsquote</t>
        </is>
      </c>
      <c r="K4" s="3" t="inlineStr">
        <is>
          <t>Wareneinsatzquote</t>
        </is>
      </c>
      <c r="L4" s="3" t="inlineStr">
        <is>
          <t>Status</t>
        </is>
      </c>
    </row>
    <row r="5" ht="20" customHeight="1">
      <c r="A5" s="17" t="inlineStr">
        <is>
          <t>R001</t>
        </is>
      </c>
      <c r="B5" s="17" t="inlineStr">
        <is>
          <t>Ofengemüse-Bowl</t>
        </is>
      </c>
      <c r="C5" s="28" t="n">
        <v>10</v>
      </c>
      <c r="D5" s="29" t="n">
        <v>8.9</v>
      </c>
      <c r="E5" s="30" t="n"/>
      <c r="F5" s="32">
        <f>IF(A5="","",IF(E5="",Parameter!$B$5,E5))</f>
        <v/>
      </c>
      <c r="G5" s="31">
        <f>IF(A5="","",IF(COUNTIF(Rezeptpositionen!$A$5:$A$304,A5)=0,"",SUMIF(Rezeptpositionen!$A$5:$A$304,A5,Rezeptpositionen!$H$5:$H$304)))</f>
        <v/>
      </c>
      <c r="H5" s="31">
        <f>IF(OR(G5="",C5=""),"",IFERROR(G5/C5,""))</f>
        <v/>
      </c>
      <c r="I5" s="31">
        <f>IF(OR(D5="",H5=""),"",D5-H5)</f>
        <v/>
      </c>
      <c r="J5" s="32">
        <f>IF(OR(I5="",D5=""),"",IFERROR(I5/D5,""))</f>
        <v/>
      </c>
      <c r="K5" s="32">
        <f>IF(OR(H5="",D5=""),"",IFERROR(H5/D5,""))</f>
        <v/>
      </c>
      <c r="L5" s="14">
        <f>IF(A5="","",IF(COUNTIF(Rezeptpositionen!$A$5:$A$304,A5)=0,"Keine Positionen",IF(COUNTIFS(Rezeptpositionen!$A$5:$A$304,A5,Rezeptpositionen!$H$5:$H$304,"")&gt;0,"Kosten unvollständig",IF(OR(B5="",C5="",D5="",F5=""),"Eingaben fehlen",IF(K5&gt;F5,"Zielwert überschritten","OK")))))</f>
        <v/>
      </c>
    </row>
    <row r="6" ht="20" customHeight="1">
      <c r="A6" s="17" t="inlineStr">
        <is>
          <t>R002</t>
        </is>
      </c>
      <c r="B6" s="17" t="inlineStr">
        <is>
          <t>Kräuterpasta</t>
        </is>
      </c>
      <c r="C6" s="28" t="n">
        <v>10</v>
      </c>
      <c r="D6" s="29" t="n">
        <v>9.5</v>
      </c>
      <c r="E6" s="30" t="n"/>
      <c r="F6" s="32">
        <f>IF(A6="","",IF(E6="",Parameter!$B$5,E6))</f>
        <v/>
      </c>
      <c r="G6" s="31">
        <f>IF(A6="","",IF(COUNTIF(Rezeptpositionen!$A$5:$A$304,A6)=0,"",SUMIF(Rezeptpositionen!$A$5:$A$304,A6,Rezeptpositionen!$H$5:$H$304)))</f>
        <v/>
      </c>
      <c r="H6" s="31">
        <f>IF(OR(G6="",C6=""),"",IFERROR(G6/C6,""))</f>
        <v/>
      </c>
      <c r="I6" s="31">
        <f>IF(OR(D6="",H6=""),"",D6-H6)</f>
        <v/>
      </c>
      <c r="J6" s="32">
        <f>IF(OR(I6="",D6=""),"",IFERROR(I6/D6,""))</f>
        <v/>
      </c>
      <c r="K6" s="32">
        <f>IF(OR(H6="",D6=""),"",IFERROR(H6/D6,""))</f>
        <v/>
      </c>
      <c r="L6" s="14">
        <f>IF(A6="","",IF(COUNTIF(Rezeptpositionen!$A$5:$A$304,A6)=0,"Keine Positionen",IF(COUNTIFS(Rezeptpositionen!$A$5:$A$304,A6,Rezeptpositionen!$H$5:$H$304,"")&gt;0,"Kosten unvollständig",IF(OR(B6="",C6="",D6="",F6=""),"Eingaben fehlen",IF(K6&gt;F6,"Zielwert überschritten","OK")))))</f>
        <v/>
      </c>
    </row>
    <row r="7" ht="20" customHeight="1">
      <c r="A7" s="17" t="n"/>
      <c r="B7" s="17" t="n"/>
      <c r="C7" s="28" t="n"/>
      <c r="D7" s="29" t="n"/>
      <c r="E7" s="30" t="n"/>
      <c r="F7" s="32">
        <f>IF(A7="","",IF(E7="",Parameter!$B$5,E7))</f>
        <v/>
      </c>
      <c r="G7" s="31">
        <f>IF(A7="","",IF(COUNTIF(Rezeptpositionen!$A$5:$A$304,A7)=0,"",SUMIF(Rezeptpositionen!$A$5:$A$304,A7,Rezeptpositionen!$H$5:$H$304)))</f>
        <v/>
      </c>
      <c r="H7" s="31">
        <f>IF(OR(G7="",C7=""),"",IFERROR(G7/C7,""))</f>
        <v/>
      </c>
      <c r="I7" s="31">
        <f>IF(OR(D7="",H7=""),"",D7-H7)</f>
        <v/>
      </c>
      <c r="J7" s="32">
        <f>IF(OR(I7="",D7=""),"",IFERROR(I7/D7,""))</f>
        <v/>
      </c>
      <c r="K7" s="32">
        <f>IF(OR(H7="",D7=""),"",IFERROR(H7/D7,""))</f>
        <v/>
      </c>
      <c r="L7" s="14">
        <f>IF(A7="","",IF(COUNTIF(Rezeptpositionen!$A$5:$A$304,A7)=0,"Keine Positionen",IF(COUNTIFS(Rezeptpositionen!$A$5:$A$304,A7,Rezeptpositionen!$H$5:$H$304,"")&gt;0,"Kosten unvollständig",IF(OR(B7="",C7="",D7="",F7=""),"Eingaben fehlen",IF(K7&gt;F7,"Zielwert überschritten","OK")))))</f>
        <v/>
      </c>
    </row>
    <row r="8" ht="20" customHeight="1">
      <c r="A8" s="17" t="n"/>
      <c r="B8" s="17" t="n"/>
      <c r="C8" s="28" t="n"/>
      <c r="D8" s="29" t="n"/>
      <c r="E8" s="30" t="n"/>
      <c r="F8" s="32">
        <f>IF(A8="","",IF(E8="",Parameter!$B$5,E8))</f>
        <v/>
      </c>
      <c r="G8" s="31">
        <f>IF(A8="","",IF(COUNTIF(Rezeptpositionen!$A$5:$A$304,A8)=0,"",SUMIF(Rezeptpositionen!$A$5:$A$304,A8,Rezeptpositionen!$H$5:$H$304)))</f>
        <v/>
      </c>
      <c r="H8" s="31">
        <f>IF(OR(G8="",C8=""),"",IFERROR(G8/C8,""))</f>
        <v/>
      </c>
      <c r="I8" s="31">
        <f>IF(OR(D8="",H8=""),"",D8-H8)</f>
        <v/>
      </c>
      <c r="J8" s="32">
        <f>IF(OR(I8="",D8=""),"",IFERROR(I8/D8,""))</f>
        <v/>
      </c>
      <c r="K8" s="32">
        <f>IF(OR(H8="",D8=""),"",IFERROR(H8/D8,""))</f>
        <v/>
      </c>
      <c r="L8" s="14">
        <f>IF(A8="","",IF(COUNTIF(Rezeptpositionen!$A$5:$A$304,A8)=0,"Keine Positionen",IF(COUNTIFS(Rezeptpositionen!$A$5:$A$304,A8,Rezeptpositionen!$H$5:$H$304,"")&gt;0,"Kosten unvollständig",IF(OR(B8="",C8="",D8="",F8=""),"Eingaben fehlen",IF(K8&gt;F8,"Zielwert überschritten","OK")))))</f>
        <v/>
      </c>
    </row>
    <row r="9" ht="20" customHeight="1">
      <c r="A9" s="17" t="n"/>
      <c r="B9" s="17" t="n"/>
      <c r="C9" s="28" t="n"/>
      <c r="D9" s="29" t="n"/>
      <c r="E9" s="30" t="n"/>
      <c r="F9" s="32">
        <f>IF(A9="","",IF(E9="",Parameter!$B$5,E9))</f>
        <v/>
      </c>
      <c r="G9" s="31">
        <f>IF(A9="","",IF(COUNTIF(Rezeptpositionen!$A$5:$A$304,A9)=0,"",SUMIF(Rezeptpositionen!$A$5:$A$304,A9,Rezeptpositionen!$H$5:$H$304)))</f>
        <v/>
      </c>
      <c r="H9" s="31">
        <f>IF(OR(G9="",C9=""),"",IFERROR(G9/C9,""))</f>
        <v/>
      </c>
      <c r="I9" s="31">
        <f>IF(OR(D9="",H9=""),"",D9-H9)</f>
        <v/>
      </c>
      <c r="J9" s="32">
        <f>IF(OR(I9="",D9=""),"",IFERROR(I9/D9,""))</f>
        <v/>
      </c>
      <c r="K9" s="32">
        <f>IF(OR(H9="",D9=""),"",IFERROR(H9/D9,""))</f>
        <v/>
      </c>
      <c r="L9" s="14">
        <f>IF(A9="","",IF(COUNTIF(Rezeptpositionen!$A$5:$A$304,A9)=0,"Keine Positionen",IF(COUNTIFS(Rezeptpositionen!$A$5:$A$304,A9,Rezeptpositionen!$H$5:$H$304,"")&gt;0,"Kosten unvollständig",IF(OR(B9="",C9="",D9="",F9=""),"Eingaben fehlen",IF(K9&gt;F9,"Zielwert überschritten","OK")))))</f>
        <v/>
      </c>
    </row>
    <row r="10" ht="20" customHeight="1">
      <c r="A10" s="17" t="n"/>
      <c r="B10" s="17" t="n"/>
      <c r="C10" s="28" t="n"/>
      <c r="D10" s="29" t="n"/>
      <c r="E10" s="30" t="n"/>
      <c r="F10" s="32">
        <f>IF(A10="","",IF(E10="",Parameter!$B$5,E10))</f>
        <v/>
      </c>
      <c r="G10" s="31">
        <f>IF(A10="","",IF(COUNTIF(Rezeptpositionen!$A$5:$A$304,A10)=0,"",SUMIF(Rezeptpositionen!$A$5:$A$304,A10,Rezeptpositionen!$H$5:$H$304)))</f>
        <v/>
      </c>
      <c r="H10" s="31">
        <f>IF(OR(G10="",C10=""),"",IFERROR(G10/C10,""))</f>
        <v/>
      </c>
      <c r="I10" s="31">
        <f>IF(OR(D10="",H10=""),"",D10-H10)</f>
        <v/>
      </c>
      <c r="J10" s="32">
        <f>IF(OR(I10="",D10=""),"",IFERROR(I10/D10,""))</f>
        <v/>
      </c>
      <c r="K10" s="32">
        <f>IF(OR(H10="",D10=""),"",IFERROR(H10/D10,""))</f>
        <v/>
      </c>
      <c r="L10" s="14">
        <f>IF(A10="","",IF(COUNTIF(Rezeptpositionen!$A$5:$A$304,A10)=0,"Keine Positionen",IF(COUNTIFS(Rezeptpositionen!$A$5:$A$304,A10,Rezeptpositionen!$H$5:$H$304,"")&gt;0,"Kosten unvollständig",IF(OR(B10="",C10="",D10="",F10=""),"Eingaben fehlen",IF(K10&gt;F10,"Zielwert überschritten","OK")))))</f>
        <v/>
      </c>
    </row>
    <row r="11" ht="20" customHeight="1">
      <c r="A11" s="17" t="n"/>
      <c r="B11" s="17" t="n"/>
      <c r="C11" s="28" t="n"/>
      <c r="D11" s="29" t="n"/>
      <c r="E11" s="30" t="n"/>
      <c r="F11" s="32">
        <f>IF(A11="","",IF(E11="",Parameter!$B$5,E11))</f>
        <v/>
      </c>
      <c r="G11" s="31">
        <f>IF(A11="","",IF(COUNTIF(Rezeptpositionen!$A$5:$A$304,A11)=0,"",SUMIF(Rezeptpositionen!$A$5:$A$304,A11,Rezeptpositionen!$H$5:$H$304)))</f>
        <v/>
      </c>
      <c r="H11" s="31">
        <f>IF(OR(G11="",C11=""),"",IFERROR(G11/C11,""))</f>
        <v/>
      </c>
      <c r="I11" s="31">
        <f>IF(OR(D11="",H11=""),"",D11-H11)</f>
        <v/>
      </c>
      <c r="J11" s="32">
        <f>IF(OR(I11="",D11=""),"",IFERROR(I11/D11,""))</f>
        <v/>
      </c>
      <c r="K11" s="32">
        <f>IF(OR(H11="",D11=""),"",IFERROR(H11/D11,""))</f>
        <v/>
      </c>
      <c r="L11" s="14">
        <f>IF(A11="","",IF(COUNTIF(Rezeptpositionen!$A$5:$A$304,A11)=0,"Keine Positionen",IF(COUNTIFS(Rezeptpositionen!$A$5:$A$304,A11,Rezeptpositionen!$H$5:$H$304,"")&gt;0,"Kosten unvollständig",IF(OR(B11="",C11="",D11="",F11=""),"Eingaben fehlen",IF(K11&gt;F11,"Zielwert überschritten","OK")))))</f>
        <v/>
      </c>
    </row>
    <row r="12" ht="20" customHeight="1">
      <c r="A12" s="17" t="n"/>
      <c r="B12" s="17" t="n"/>
      <c r="C12" s="28" t="n"/>
      <c r="D12" s="29" t="n"/>
      <c r="E12" s="30" t="n"/>
      <c r="F12" s="32">
        <f>IF(A12="","",IF(E12="",Parameter!$B$5,E12))</f>
        <v/>
      </c>
      <c r="G12" s="31">
        <f>IF(A12="","",IF(COUNTIF(Rezeptpositionen!$A$5:$A$304,A12)=0,"",SUMIF(Rezeptpositionen!$A$5:$A$304,A12,Rezeptpositionen!$H$5:$H$304)))</f>
        <v/>
      </c>
      <c r="H12" s="31">
        <f>IF(OR(G12="",C12=""),"",IFERROR(G12/C12,""))</f>
        <v/>
      </c>
      <c r="I12" s="31">
        <f>IF(OR(D12="",H12=""),"",D12-H12)</f>
        <v/>
      </c>
      <c r="J12" s="32">
        <f>IF(OR(I12="",D12=""),"",IFERROR(I12/D12,""))</f>
        <v/>
      </c>
      <c r="K12" s="32">
        <f>IF(OR(H12="",D12=""),"",IFERROR(H12/D12,""))</f>
        <v/>
      </c>
      <c r="L12" s="14">
        <f>IF(A12="","",IF(COUNTIF(Rezeptpositionen!$A$5:$A$304,A12)=0,"Keine Positionen",IF(COUNTIFS(Rezeptpositionen!$A$5:$A$304,A12,Rezeptpositionen!$H$5:$H$304,"")&gt;0,"Kosten unvollständig",IF(OR(B12="",C12="",D12="",F12=""),"Eingaben fehlen",IF(K12&gt;F12,"Zielwert überschritten","OK")))))</f>
        <v/>
      </c>
    </row>
    <row r="13" ht="20" customHeight="1">
      <c r="A13" s="17" t="n"/>
      <c r="B13" s="17" t="n"/>
      <c r="C13" s="28" t="n"/>
      <c r="D13" s="29" t="n"/>
      <c r="E13" s="30" t="n"/>
      <c r="F13" s="32">
        <f>IF(A13="","",IF(E13="",Parameter!$B$5,E13))</f>
        <v/>
      </c>
      <c r="G13" s="31">
        <f>IF(A13="","",IF(COUNTIF(Rezeptpositionen!$A$5:$A$304,A13)=0,"",SUMIF(Rezeptpositionen!$A$5:$A$304,A13,Rezeptpositionen!$H$5:$H$304)))</f>
        <v/>
      </c>
      <c r="H13" s="31">
        <f>IF(OR(G13="",C13=""),"",IFERROR(G13/C13,""))</f>
        <v/>
      </c>
      <c r="I13" s="31">
        <f>IF(OR(D13="",H13=""),"",D13-H13)</f>
        <v/>
      </c>
      <c r="J13" s="32">
        <f>IF(OR(I13="",D13=""),"",IFERROR(I13/D13,""))</f>
        <v/>
      </c>
      <c r="K13" s="32">
        <f>IF(OR(H13="",D13=""),"",IFERROR(H13/D13,""))</f>
        <v/>
      </c>
      <c r="L13" s="14">
        <f>IF(A13="","",IF(COUNTIF(Rezeptpositionen!$A$5:$A$304,A13)=0,"Keine Positionen",IF(COUNTIFS(Rezeptpositionen!$A$5:$A$304,A13,Rezeptpositionen!$H$5:$H$304,"")&gt;0,"Kosten unvollständig",IF(OR(B13="",C13="",D13="",F13=""),"Eingaben fehlen",IF(K13&gt;F13,"Zielwert überschritten","OK")))))</f>
        <v/>
      </c>
    </row>
    <row r="14" ht="20" customHeight="1">
      <c r="A14" s="17" t="n"/>
      <c r="B14" s="17" t="n"/>
      <c r="C14" s="28" t="n"/>
      <c r="D14" s="29" t="n"/>
      <c r="E14" s="30" t="n"/>
      <c r="F14" s="32">
        <f>IF(A14="","",IF(E14="",Parameter!$B$5,E14))</f>
        <v/>
      </c>
      <c r="G14" s="31">
        <f>IF(A14="","",IF(COUNTIF(Rezeptpositionen!$A$5:$A$304,A14)=0,"",SUMIF(Rezeptpositionen!$A$5:$A$304,A14,Rezeptpositionen!$H$5:$H$304)))</f>
        <v/>
      </c>
      <c r="H14" s="31">
        <f>IF(OR(G14="",C14=""),"",IFERROR(G14/C14,""))</f>
        <v/>
      </c>
      <c r="I14" s="31">
        <f>IF(OR(D14="",H14=""),"",D14-H14)</f>
        <v/>
      </c>
      <c r="J14" s="32">
        <f>IF(OR(I14="",D14=""),"",IFERROR(I14/D14,""))</f>
        <v/>
      </c>
      <c r="K14" s="32">
        <f>IF(OR(H14="",D14=""),"",IFERROR(H14/D14,""))</f>
        <v/>
      </c>
      <c r="L14" s="14">
        <f>IF(A14="","",IF(COUNTIF(Rezeptpositionen!$A$5:$A$304,A14)=0,"Keine Positionen",IF(COUNTIFS(Rezeptpositionen!$A$5:$A$304,A14,Rezeptpositionen!$H$5:$H$304,"")&gt;0,"Kosten unvollständig",IF(OR(B14="",C14="",D14="",F14=""),"Eingaben fehlen",IF(K14&gt;F14,"Zielwert überschritten","OK")))))</f>
        <v/>
      </c>
    </row>
    <row r="15" ht="20" customHeight="1">
      <c r="A15" s="17" t="n"/>
      <c r="B15" s="17" t="n"/>
      <c r="C15" s="28" t="n"/>
      <c r="D15" s="29" t="n"/>
      <c r="E15" s="30" t="n"/>
      <c r="F15" s="32">
        <f>IF(A15="","",IF(E15="",Parameter!$B$5,E15))</f>
        <v/>
      </c>
      <c r="G15" s="31">
        <f>IF(A15="","",IF(COUNTIF(Rezeptpositionen!$A$5:$A$304,A15)=0,"",SUMIF(Rezeptpositionen!$A$5:$A$304,A15,Rezeptpositionen!$H$5:$H$304)))</f>
        <v/>
      </c>
      <c r="H15" s="31">
        <f>IF(OR(G15="",C15=""),"",IFERROR(G15/C15,""))</f>
        <v/>
      </c>
      <c r="I15" s="31">
        <f>IF(OR(D15="",H15=""),"",D15-H15)</f>
        <v/>
      </c>
      <c r="J15" s="32">
        <f>IF(OR(I15="",D15=""),"",IFERROR(I15/D15,""))</f>
        <v/>
      </c>
      <c r="K15" s="32">
        <f>IF(OR(H15="",D15=""),"",IFERROR(H15/D15,""))</f>
        <v/>
      </c>
      <c r="L15" s="14">
        <f>IF(A15="","",IF(COUNTIF(Rezeptpositionen!$A$5:$A$304,A15)=0,"Keine Positionen",IF(COUNTIFS(Rezeptpositionen!$A$5:$A$304,A15,Rezeptpositionen!$H$5:$H$304,"")&gt;0,"Kosten unvollständig",IF(OR(B15="",C15="",D15="",F15=""),"Eingaben fehlen",IF(K15&gt;F15,"Zielwert überschritten","OK")))))</f>
        <v/>
      </c>
    </row>
    <row r="16" ht="20" customHeight="1">
      <c r="A16" s="17" t="n"/>
      <c r="B16" s="17" t="n"/>
      <c r="C16" s="28" t="n"/>
      <c r="D16" s="29" t="n"/>
      <c r="E16" s="30" t="n"/>
      <c r="F16" s="32">
        <f>IF(A16="","",IF(E16="",Parameter!$B$5,E16))</f>
        <v/>
      </c>
      <c r="G16" s="31">
        <f>IF(A16="","",IF(COUNTIF(Rezeptpositionen!$A$5:$A$304,A16)=0,"",SUMIF(Rezeptpositionen!$A$5:$A$304,A16,Rezeptpositionen!$H$5:$H$304)))</f>
        <v/>
      </c>
      <c r="H16" s="31">
        <f>IF(OR(G16="",C16=""),"",IFERROR(G16/C16,""))</f>
        <v/>
      </c>
      <c r="I16" s="31">
        <f>IF(OR(D16="",H16=""),"",D16-H16)</f>
        <v/>
      </c>
      <c r="J16" s="32">
        <f>IF(OR(I16="",D16=""),"",IFERROR(I16/D16,""))</f>
        <v/>
      </c>
      <c r="K16" s="32">
        <f>IF(OR(H16="",D16=""),"",IFERROR(H16/D16,""))</f>
        <v/>
      </c>
      <c r="L16" s="14">
        <f>IF(A16="","",IF(COUNTIF(Rezeptpositionen!$A$5:$A$304,A16)=0,"Keine Positionen",IF(COUNTIFS(Rezeptpositionen!$A$5:$A$304,A16,Rezeptpositionen!$H$5:$H$304,"")&gt;0,"Kosten unvollständig",IF(OR(B16="",C16="",D16="",F16=""),"Eingaben fehlen",IF(K16&gt;F16,"Zielwert überschritten","OK")))))</f>
        <v/>
      </c>
    </row>
    <row r="17" ht="20" customHeight="1">
      <c r="A17" s="17" t="n"/>
      <c r="B17" s="17" t="n"/>
      <c r="C17" s="28" t="n"/>
      <c r="D17" s="29" t="n"/>
      <c r="E17" s="30" t="n"/>
      <c r="F17" s="32">
        <f>IF(A17="","",IF(E17="",Parameter!$B$5,E17))</f>
        <v/>
      </c>
      <c r="G17" s="31">
        <f>IF(A17="","",IF(COUNTIF(Rezeptpositionen!$A$5:$A$304,A17)=0,"",SUMIF(Rezeptpositionen!$A$5:$A$304,A17,Rezeptpositionen!$H$5:$H$304)))</f>
        <v/>
      </c>
      <c r="H17" s="31">
        <f>IF(OR(G17="",C17=""),"",IFERROR(G17/C17,""))</f>
        <v/>
      </c>
      <c r="I17" s="31">
        <f>IF(OR(D17="",H17=""),"",D17-H17)</f>
        <v/>
      </c>
      <c r="J17" s="32">
        <f>IF(OR(I17="",D17=""),"",IFERROR(I17/D17,""))</f>
        <v/>
      </c>
      <c r="K17" s="32">
        <f>IF(OR(H17="",D17=""),"",IFERROR(H17/D17,""))</f>
        <v/>
      </c>
      <c r="L17" s="14">
        <f>IF(A17="","",IF(COUNTIF(Rezeptpositionen!$A$5:$A$304,A17)=0,"Keine Positionen",IF(COUNTIFS(Rezeptpositionen!$A$5:$A$304,A17,Rezeptpositionen!$H$5:$H$304,"")&gt;0,"Kosten unvollständig",IF(OR(B17="",C17="",D17="",F17=""),"Eingaben fehlen",IF(K17&gt;F17,"Zielwert überschritten","OK")))))</f>
        <v/>
      </c>
    </row>
    <row r="18" ht="20" customHeight="1">
      <c r="A18" s="17" t="n"/>
      <c r="B18" s="17" t="n"/>
      <c r="C18" s="28" t="n"/>
      <c r="D18" s="29" t="n"/>
      <c r="E18" s="30" t="n"/>
      <c r="F18" s="32">
        <f>IF(A18="","",IF(E18="",Parameter!$B$5,E18))</f>
        <v/>
      </c>
      <c r="G18" s="31">
        <f>IF(A18="","",IF(COUNTIF(Rezeptpositionen!$A$5:$A$304,A18)=0,"",SUMIF(Rezeptpositionen!$A$5:$A$304,A18,Rezeptpositionen!$H$5:$H$304)))</f>
        <v/>
      </c>
      <c r="H18" s="31">
        <f>IF(OR(G18="",C18=""),"",IFERROR(G18/C18,""))</f>
        <v/>
      </c>
      <c r="I18" s="31">
        <f>IF(OR(D18="",H18=""),"",D18-H18)</f>
        <v/>
      </c>
      <c r="J18" s="32">
        <f>IF(OR(I18="",D18=""),"",IFERROR(I18/D18,""))</f>
        <v/>
      </c>
      <c r="K18" s="32">
        <f>IF(OR(H18="",D18=""),"",IFERROR(H18/D18,""))</f>
        <v/>
      </c>
      <c r="L18" s="14">
        <f>IF(A18="","",IF(COUNTIF(Rezeptpositionen!$A$5:$A$304,A18)=0,"Keine Positionen",IF(COUNTIFS(Rezeptpositionen!$A$5:$A$304,A18,Rezeptpositionen!$H$5:$H$304,"")&gt;0,"Kosten unvollständig",IF(OR(B18="",C18="",D18="",F18=""),"Eingaben fehlen",IF(K18&gt;F18,"Zielwert überschritten","OK")))))</f>
        <v/>
      </c>
    </row>
    <row r="19" ht="20" customHeight="1">
      <c r="A19" s="17" t="n"/>
      <c r="B19" s="17" t="n"/>
      <c r="C19" s="28" t="n"/>
      <c r="D19" s="29" t="n"/>
      <c r="E19" s="30" t="n"/>
      <c r="F19" s="32">
        <f>IF(A19="","",IF(E19="",Parameter!$B$5,E19))</f>
        <v/>
      </c>
      <c r="G19" s="31">
        <f>IF(A19="","",IF(COUNTIF(Rezeptpositionen!$A$5:$A$304,A19)=0,"",SUMIF(Rezeptpositionen!$A$5:$A$304,A19,Rezeptpositionen!$H$5:$H$304)))</f>
        <v/>
      </c>
      <c r="H19" s="31">
        <f>IF(OR(G19="",C19=""),"",IFERROR(G19/C19,""))</f>
        <v/>
      </c>
      <c r="I19" s="31">
        <f>IF(OR(D19="",H19=""),"",D19-H19)</f>
        <v/>
      </c>
      <c r="J19" s="32">
        <f>IF(OR(I19="",D19=""),"",IFERROR(I19/D19,""))</f>
        <v/>
      </c>
      <c r="K19" s="32">
        <f>IF(OR(H19="",D19=""),"",IFERROR(H19/D19,""))</f>
        <v/>
      </c>
      <c r="L19" s="14">
        <f>IF(A19="","",IF(COUNTIF(Rezeptpositionen!$A$5:$A$304,A19)=0,"Keine Positionen",IF(COUNTIFS(Rezeptpositionen!$A$5:$A$304,A19,Rezeptpositionen!$H$5:$H$304,"")&gt;0,"Kosten unvollständig",IF(OR(B19="",C19="",D19="",F19=""),"Eingaben fehlen",IF(K19&gt;F19,"Zielwert überschritten","OK")))))</f>
        <v/>
      </c>
    </row>
    <row r="20" ht="20" customHeight="1">
      <c r="A20" s="17" t="n"/>
      <c r="B20" s="17" t="n"/>
      <c r="C20" s="28" t="n"/>
      <c r="D20" s="29" t="n"/>
      <c r="E20" s="30" t="n"/>
      <c r="F20" s="32">
        <f>IF(A20="","",IF(E20="",Parameter!$B$5,E20))</f>
        <v/>
      </c>
      <c r="G20" s="31">
        <f>IF(A20="","",IF(COUNTIF(Rezeptpositionen!$A$5:$A$304,A20)=0,"",SUMIF(Rezeptpositionen!$A$5:$A$304,A20,Rezeptpositionen!$H$5:$H$304)))</f>
        <v/>
      </c>
      <c r="H20" s="31">
        <f>IF(OR(G20="",C20=""),"",IFERROR(G20/C20,""))</f>
        <v/>
      </c>
      <c r="I20" s="31">
        <f>IF(OR(D20="",H20=""),"",D20-H20)</f>
        <v/>
      </c>
      <c r="J20" s="32">
        <f>IF(OR(I20="",D20=""),"",IFERROR(I20/D20,""))</f>
        <v/>
      </c>
      <c r="K20" s="32">
        <f>IF(OR(H20="",D20=""),"",IFERROR(H20/D20,""))</f>
        <v/>
      </c>
      <c r="L20" s="14">
        <f>IF(A20="","",IF(COUNTIF(Rezeptpositionen!$A$5:$A$304,A20)=0,"Keine Positionen",IF(COUNTIFS(Rezeptpositionen!$A$5:$A$304,A20,Rezeptpositionen!$H$5:$H$304,"")&gt;0,"Kosten unvollständig",IF(OR(B20="",C20="",D20="",F20=""),"Eingaben fehlen",IF(K20&gt;F20,"Zielwert überschritten","OK")))))</f>
        <v/>
      </c>
    </row>
    <row r="21" ht="20" customHeight="1">
      <c r="A21" s="17" t="n"/>
      <c r="B21" s="17" t="n"/>
      <c r="C21" s="28" t="n"/>
      <c r="D21" s="29" t="n"/>
      <c r="E21" s="30" t="n"/>
      <c r="F21" s="32">
        <f>IF(A21="","",IF(E21="",Parameter!$B$5,E21))</f>
        <v/>
      </c>
      <c r="G21" s="31">
        <f>IF(A21="","",IF(COUNTIF(Rezeptpositionen!$A$5:$A$304,A21)=0,"",SUMIF(Rezeptpositionen!$A$5:$A$304,A21,Rezeptpositionen!$H$5:$H$304)))</f>
        <v/>
      </c>
      <c r="H21" s="31">
        <f>IF(OR(G21="",C21=""),"",IFERROR(G21/C21,""))</f>
        <v/>
      </c>
      <c r="I21" s="31">
        <f>IF(OR(D21="",H21=""),"",D21-H21)</f>
        <v/>
      </c>
      <c r="J21" s="32">
        <f>IF(OR(I21="",D21=""),"",IFERROR(I21/D21,""))</f>
        <v/>
      </c>
      <c r="K21" s="32">
        <f>IF(OR(H21="",D21=""),"",IFERROR(H21/D21,""))</f>
        <v/>
      </c>
      <c r="L21" s="14">
        <f>IF(A21="","",IF(COUNTIF(Rezeptpositionen!$A$5:$A$304,A21)=0,"Keine Positionen",IF(COUNTIFS(Rezeptpositionen!$A$5:$A$304,A21,Rezeptpositionen!$H$5:$H$304,"")&gt;0,"Kosten unvollständig",IF(OR(B21="",C21="",D21="",F21=""),"Eingaben fehlen",IF(K21&gt;F21,"Zielwert überschritten","OK")))))</f>
        <v/>
      </c>
    </row>
    <row r="22" ht="20" customHeight="1">
      <c r="A22" s="17" t="n"/>
      <c r="B22" s="17" t="n"/>
      <c r="C22" s="28" t="n"/>
      <c r="D22" s="29" t="n"/>
      <c r="E22" s="30" t="n"/>
      <c r="F22" s="32">
        <f>IF(A22="","",IF(E22="",Parameter!$B$5,E22))</f>
        <v/>
      </c>
      <c r="G22" s="31">
        <f>IF(A22="","",IF(COUNTIF(Rezeptpositionen!$A$5:$A$304,A22)=0,"",SUMIF(Rezeptpositionen!$A$5:$A$304,A22,Rezeptpositionen!$H$5:$H$304)))</f>
        <v/>
      </c>
      <c r="H22" s="31">
        <f>IF(OR(G22="",C22=""),"",IFERROR(G22/C22,""))</f>
        <v/>
      </c>
      <c r="I22" s="31">
        <f>IF(OR(D22="",H22=""),"",D22-H22)</f>
        <v/>
      </c>
      <c r="J22" s="32">
        <f>IF(OR(I22="",D22=""),"",IFERROR(I22/D22,""))</f>
        <v/>
      </c>
      <c r="K22" s="32">
        <f>IF(OR(H22="",D22=""),"",IFERROR(H22/D22,""))</f>
        <v/>
      </c>
      <c r="L22" s="14">
        <f>IF(A22="","",IF(COUNTIF(Rezeptpositionen!$A$5:$A$304,A22)=0,"Keine Positionen",IF(COUNTIFS(Rezeptpositionen!$A$5:$A$304,A22,Rezeptpositionen!$H$5:$H$304,"")&gt;0,"Kosten unvollständig",IF(OR(B22="",C22="",D22="",F22=""),"Eingaben fehlen",IF(K22&gt;F22,"Zielwert überschritten","OK")))))</f>
        <v/>
      </c>
    </row>
    <row r="23" ht="20" customHeight="1">
      <c r="A23" s="17" t="n"/>
      <c r="B23" s="17" t="n"/>
      <c r="C23" s="28" t="n"/>
      <c r="D23" s="29" t="n"/>
      <c r="E23" s="30" t="n"/>
      <c r="F23" s="32">
        <f>IF(A23="","",IF(E23="",Parameter!$B$5,E23))</f>
        <v/>
      </c>
      <c r="G23" s="31">
        <f>IF(A23="","",IF(COUNTIF(Rezeptpositionen!$A$5:$A$304,A23)=0,"",SUMIF(Rezeptpositionen!$A$5:$A$304,A23,Rezeptpositionen!$H$5:$H$304)))</f>
        <v/>
      </c>
      <c r="H23" s="31">
        <f>IF(OR(G23="",C23=""),"",IFERROR(G23/C23,""))</f>
        <v/>
      </c>
      <c r="I23" s="31">
        <f>IF(OR(D23="",H23=""),"",D23-H23)</f>
        <v/>
      </c>
      <c r="J23" s="32">
        <f>IF(OR(I23="",D23=""),"",IFERROR(I23/D23,""))</f>
        <v/>
      </c>
      <c r="K23" s="32">
        <f>IF(OR(H23="",D23=""),"",IFERROR(H23/D23,""))</f>
        <v/>
      </c>
      <c r="L23" s="14">
        <f>IF(A23="","",IF(COUNTIF(Rezeptpositionen!$A$5:$A$304,A23)=0,"Keine Positionen",IF(COUNTIFS(Rezeptpositionen!$A$5:$A$304,A23,Rezeptpositionen!$H$5:$H$304,"")&gt;0,"Kosten unvollständig",IF(OR(B23="",C23="",D23="",F23=""),"Eingaben fehlen",IF(K23&gt;F23,"Zielwert überschritten","OK")))))</f>
        <v/>
      </c>
    </row>
    <row r="24" ht="20" customHeight="1">
      <c r="A24" s="17" t="n"/>
      <c r="B24" s="17" t="n"/>
      <c r="C24" s="28" t="n"/>
      <c r="D24" s="29" t="n"/>
      <c r="E24" s="30" t="n"/>
      <c r="F24" s="32">
        <f>IF(A24="","",IF(E24="",Parameter!$B$5,E24))</f>
        <v/>
      </c>
      <c r="G24" s="31">
        <f>IF(A24="","",IF(COUNTIF(Rezeptpositionen!$A$5:$A$304,A24)=0,"",SUMIF(Rezeptpositionen!$A$5:$A$304,A24,Rezeptpositionen!$H$5:$H$304)))</f>
        <v/>
      </c>
      <c r="H24" s="31">
        <f>IF(OR(G24="",C24=""),"",IFERROR(G24/C24,""))</f>
        <v/>
      </c>
      <c r="I24" s="31">
        <f>IF(OR(D24="",H24=""),"",D24-H24)</f>
        <v/>
      </c>
      <c r="J24" s="32">
        <f>IF(OR(I24="",D24=""),"",IFERROR(I24/D24,""))</f>
        <v/>
      </c>
      <c r="K24" s="32">
        <f>IF(OR(H24="",D24=""),"",IFERROR(H24/D24,""))</f>
        <v/>
      </c>
      <c r="L24" s="14">
        <f>IF(A24="","",IF(COUNTIF(Rezeptpositionen!$A$5:$A$304,A24)=0,"Keine Positionen",IF(COUNTIFS(Rezeptpositionen!$A$5:$A$304,A24,Rezeptpositionen!$H$5:$H$304,"")&gt;0,"Kosten unvollständig",IF(OR(B24="",C24="",D24="",F24=""),"Eingaben fehlen",IF(K24&gt;F24,"Zielwert überschritten","OK")))))</f>
        <v/>
      </c>
    </row>
    <row r="25" ht="20" customHeight="1">
      <c r="A25" s="17" t="n"/>
      <c r="B25" s="17" t="n"/>
      <c r="C25" s="28" t="n"/>
      <c r="D25" s="29" t="n"/>
      <c r="E25" s="30" t="n"/>
      <c r="F25" s="32">
        <f>IF(A25="","",IF(E25="",Parameter!$B$5,E25))</f>
        <v/>
      </c>
      <c r="G25" s="31">
        <f>IF(A25="","",IF(COUNTIF(Rezeptpositionen!$A$5:$A$304,A25)=0,"",SUMIF(Rezeptpositionen!$A$5:$A$304,A25,Rezeptpositionen!$H$5:$H$304)))</f>
        <v/>
      </c>
      <c r="H25" s="31">
        <f>IF(OR(G25="",C25=""),"",IFERROR(G25/C25,""))</f>
        <v/>
      </c>
      <c r="I25" s="31">
        <f>IF(OR(D25="",H25=""),"",D25-H25)</f>
        <v/>
      </c>
      <c r="J25" s="32">
        <f>IF(OR(I25="",D25=""),"",IFERROR(I25/D25,""))</f>
        <v/>
      </c>
      <c r="K25" s="32">
        <f>IF(OR(H25="",D25=""),"",IFERROR(H25/D25,""))</f>
        <v/>
      </c>
      <c r="L25" s="14">
        <f>IF(A25="","",IF(COUNTIF(Rezeptpositionen!$A$5:$A$304,A25)=0,"Keine Positionen",IF(COUNTIFS(Rezeptpositionen!$A$5:$A$304,A25,Rezeptpositionen!$H$5:$H$304,"")&gt;0,"Kosten unvollständig",IF(OR(B25="",C25="",D25="",F25=""),"Eingaben fehlen",IF(K25&gt;F25,"Zielwert überschritten","OK")))))</f>
        <v/>
      </c>
    </row>
    <row r="26" ht="20" customHeight="1">
      <c r="A26" s="17" t="n"/>
      <c r="B26" s="17" t="n"/>
      <c r="C26" s="28" t="n"/>
      <c r="D26" s="29" t="n"/>
      <c r="E26" s="30" t="n"/>
      <c r="F26" s="32">
        <f>IF(A26="","",IF(E26="",Parameter!$B$5,E26))</f>
        <v/>
      </c>
      <c r="G26" s="31">
        <f>IF(A26="","",IF(COUNTIF(Rezeptpositionen!$A$5:$A$304,A26)=0,"",SUMIF(Rezeptpositionen!$A$5:$A$304,A26,Rezeptpositionen!$H$5:$H$304)))</f>
        <v/>
      </c>
      <c r="H26" s="31">
        <f>IF(OR(G26="",C26=""),"",IFERROR(G26/C26,""))</f>
        <v/>
      </c>
      <c r="I26" s="31">
        <f>IF(OR(D26="",H26=""),"",D26-H26)</f>
        <v/>
      </c>
      <c r="J26" s="32">
        <f>IF(OR(I26="",D26=""),"",IFERROR(I26/D26,""))</f>
        <v/>
      </c>
      <c r="K26" s="32">
        <f>IF(OR(H26="",D26=""),"",IFERROR(H26/D26,""))</f>
        <v/>
      </c>
      <c r="L26" s="14">
        <f>IF(A26="","",IF(COUNTIF(Rezeptpositionen!$A$5:$A$304,A26)=0,"Keine Positionen",IF(COUNTIFS(Rezeptpositionen!$A$5:$A$304,A26,Rezeptpositionen!$H$5:$H$304,"")&gt;0,"Kosten unvollständig",IF(OR(B26="",C26="",D26="",F26=""),"Eingaben fehlen",IF(K26&gt;F26,"Zielwert überschritten","OK")))))</f>
        <v/>
      </c>
    </row>
    <row r="27" ht="20" customHeight="1">
      <c r="A27" s="17" t="n"/>
      <c r="B27" s="17" t="n"/>
      <c r="C27" s="28" t="n"/>
      <c r="D27" s="29" t="n"/>
      <c r="E27" s="30" t="n"/>
      <c r="F27" s="32">
        <f>IF(A27="","",IF(E27="",Parameter!$B$5,E27))</f>
        <v/>
      </c>
      <c r="G27" s="31">
        <f>IF(A27="","",IF(COUNTIF(Rezeptpositionen!$A$5:$A$304,A27)=0,"",SUMIF(Rezeptpositionen!$A$5:$A$304,A27,Rezeptpositionen!$H$5:$H$304)))</f>
        <v/>
      </c>
      <c r="H27" s="31">
        <f>IF(OR(G27="",C27=""),"",IFERROR(G27/C27,""))</f>
        <v/>
      </c>
      <c r="I27" s="31">
        <f>IF(OR(D27="",H27=""),"",D27-H27)</f>
        <v/>
      </c>
      <c r="J27" s="32">
        <f>IF(OR(I27="",D27=""),"",IFERROR(I27/D27,""))</f>
        <v/>
      </c>
      <c r="K27" s="32">
        <f>IF(OR(H27="",D27=""),"",IFERROR(H27/D27,""))</f>
        <v/>
      </c>
      <c r="L27" s="14">
        <f>IF(A27="","",IF(COUNTIF(Rezeptpositionen!$A$5:$A$304,A27)=0,"Keine Positionen",IF(COUNTIFS(Rezeptpositionen!$A$5:$A$304,A27,Rezeptpositionen!$H$5:$H$304,"")&gt;0,"Kosten unvollständig",IF(OR(B27="",C27="",D27="",F27=""),"Eingaben fehlen",IF(K27&gt;F27,"Zielwert überschritten","OK")))))</f>
        <v/>
      </c>
    </row>
    <row r="28" ht="20" customHeight="1">
      <c r="A28" s="17" t="n"/>
      <c r="B28" s="17" t="n"/>
      <c r="C28" s="28" t="n"/>
      <c r="D28" s="29" t="n"/>
      <c r="E28" s="30" t="n"/>
      <c r="F28" s="32">
        <f>IF(A28="","",IF(E28="",Parameter!$B$5,E28))</f>
        <v/>
      </c>
      <c r="G28" s="31">
        <f>IF(A28="","",IF(COUNTIF(Rezeptpositionen!$A$5:$A$304,A28)=0,"",SUMIF(Rezeptpositionen!$A$5:$A$304,A28,Rezeptpositionen!$H$5:$H$304)))</f>
        <v/>
      </c>
      <c r="H28" s="31">
        <f>IF(OR(G28="",C28=""),"",IFERROR(G28/C28,""))</f>
        <v/>
      </c>
      <c r="I28" s="31">
        <f>IF(OR(D28="",H28=""),"",D28-H28)</f>
        <v/>
      </c>
      <c r="J28" s="32">
        <f>IF(OR(I28="",D28=""),"",IFERROR(I28/D28,""))</f>
        <v/>
      </c>
      <c r="K28" s="32">
        <f>IF(OR(H28="",D28=""),"",IFERROR(H28/D28,""))</f>
        <v/>
      </c>
      <c r="L28" s="14">
        <f>IF(A28="","",IF(COUNTIF(Rezeptpositionen!$A$5:$A$304,A28)=0,"Keine Positionen",IF(COUNTIFS(Rezeptpositionen!$A$5:$A$304,A28,Rezeptpositionen!$H$5:$H$304,"")&gt;0,"Kosten unvollständig",IF(OR(B28="",C28="",D28="",F28=""),"Eingaben fehlen",IF(K28&gt;F28,"Zielwert überschritten","OK")))))</f>
        <v/>
      </c>
    </row>
    <row r="29" ht="20" customHeight="1">
      <c r="A29" s="17" t="n"/>
      <c r="B29" s="17" t="n"/>
      <c r="C29" s="28" t="n"/>
      <c r="D29" s="29" t="n"/>
      <c r="E29" s="30" t="n"/>
      <c r="F29" s="32">
        <f>IF(A29="","",IF(E29="",Parameter!$B$5,E29))</f>
        <v/>
      </c>
      <c r="G29" s="31">
        <f>IF(A29="","",IF(COUNTIF(Rezeptpositionen!$A$5:$A$304,A29)=0,"",SUMIF(Rezeptpositionen!$A$5:$A$304,A29,Rezeptpositionen!$H$5:$H$304)))</f>
        <v/>
      </c>
      <c r="H29" s="31">
        <f>IF(OR(G29="",C29=""),"",IFERROR(G29/C29,""))</f>
        <v/>
      </c>
      <c r="I29" s="31">
        <f>IF(OR(D29="",H29=""),"",D29-H29)</f>
        <v/>
      </c>
      <c r="J29" s="32">
        <f>IF(OR(I29="",D29=""),"",IFERROR(I29/D29,""))</f>
        <v/>
      </c>
      <c r="K29" s="32">
        <f>IF(OR(H29="",D29=""),"",IFERROR(H29/D29,""))</f>
        <v/>
      </c>
      <c r="L29" s="14">
        <f>IF(A29="","",IF(COUNTIF(Rezeptpositionen!$A$5:$A$304,A29)=0,"Keine Positionen",IF(COUNTIFS(Rezeptpositionen!$A$5:$A$304,A29,Rezeptpositionen!$H$5:$H$304,"")&gt;0,"Kosten unvollständig",IF(OR(B29="",C29="",D29="",F29=""),"Eingaben fehlen",IF(K29&gt;F29,"Zielwert überschritten","OK")))))</f>
        <v/>
      </c>
    </row>
    <row r="30" ht="20" customHeight="1">
      <c r="A30" s="17" t="n"/>
      <c r="B30" s="17" t="n"/>
      <c r="C30" s="28" t="n"/>
      <c r="D30" s="29" t="n"/>
      <c r="E30" s="30" t="n"/>
      <c r="F30" s="32">
        <f>IF(A30="","",IF(E30="",Parameter!$B$5,E30))</f>
        <v/>
      </c>
      <c r="G30" s="31">
        <f>IF(A30="","",IF(COUNTIF(Rezeptpositionen!$A$5:$A$304,A30)=0,"",SUMIF(Rezeptpositionen!$A$5:$A$304,A30,Rezeptpositionen!$H$5:$H$304)))</f>
        <v/>
      </c>
      <c r="H30" s="31">
        <f>IF(OR(G30="",C30=""),"",IFERROR(G30/C30,""))</f>
        <v/>
      </c>
      <c r="I30" s="31">
        <f>IF(OR(D30="",H30=""),"",D30-H30)</f>
        <v/>
      </c>
      <c r="J30" s="32">
        <f>IF(OR(I30="",D30=""),"",IFERROR(I30/D30,""))</f>
        <v/>
      </c>
      <c r="K30" s="32">
        <f>IF(OR(H30="",D30=""),"",IFERROR(H30/D30,""))</f>
        <v/>
      </c>
      <c r="L30" s="14">
        <f>IF(A30="","",IF(COUNTIF(Rezeptpositionen!$A$5:$A$304,A30)=0,"Keine Positionen",IF(COUNTIFS(Rezeptpositionen!$A$5:$A$304,A30,Rezeptpositionen!$H$5:$H$304,"")&gt;0,"Kosten unvollständig",IF(OR(B30="",C30="",D30="",F30=""),"Eingaben fehlen",IF(K30&gt;F30,"Zielwert überschritten","OK")))))</f>
        <v/>
      </c>
    </row>
    <row r="31" ht="20" customHeight="1">
      <c r="A31" s="17" t="n"/>
      <c r="B31" s="17" t="n"/>
      <c r="C31" s="28" t="n"/>
      <c r="D31" s="29" t="n"/>
      <c r="E31" s="30" t="n"/>
      <c r="F31" s="32">
        <f>IF(A31="","",IF(E31="",Parameter!$B$5,E31))</f>
        <v/>
      </c>
      <c r="G31" s="31">
        <f>IF(A31="","",IF(COUNTIF(Rezeptpositionen!$A$5:$A$304,A31)=0,"",SUMIF(Rezeptpositionen!$A$5:$A$304,A31,Rezeptpositionen!$H$5:$H$304)))</f>
        <v/>
      </c>
      <c r="H31" s="31">
        <f>IF(OR(G31="",C31=""),"",IFERROR(G31/C31,""))</f>
        <v/>
      </c>
      <c r="I31" s="31">
        <f>IF(OR(D31="",H31=""),"",D31-H31)</f>
        <v/>
      </c>
      <c r="J31" s="32">
        <f>IF(OR(I31="",D31=""),"",IFERROR(I31/D31,""))</f>
        <v/>
      </c>
      <c r="K31" s="32">
        <f>IF(OR(H31="",D31=""),"",IFERROR(H31/D31,""))</f>
        <v/>
      </c>
      <c r="L31" s="14">
        <f>IF(A31="","",IF(COUNTIF(Rezeptpositionen!$A$5:$A$304,A31)=0,"Keine Positionen",IF(COUNTIFS(Rezeptpositionen!$A$5:$A$304,A31,Rezeptpositionen!$H$5:$H$304,"")&gt;0,"Kosten unvollständig",IF(OR(B31="",C31="",D31="",F31=""),"Eingaben fehlen",IF(K31&gt;F31,"Zielwert überschritten","OK")))))</f>
        <v/>
      </c>
    </row>
    <row r="32" ht="20" customHeight="1">
      <c r="A32" s="17" t="n"/>
      <c r="B32" s="17" t="n"/>
      <c r="C32" s="28" t="n"/>
      <c r="D32" s="29" t="n"/>
      <c r="E32" s="30" t="n"/>
      <c r="F32" s="32">
        <f>IF(A32="","",IF(E32="",Parameter!$B$5,E32))</f>
        <v/>
      </c>
      <c r="G32" s="31">
        <f>IF(A32="","",IF(COUNTIF(Rezeptpositionen!$A$5:$A$304,A32)=0,"",SUMIF(Rezeptpositionen!$A$5:$A$304,A32,Rezeptpositionen!$H$5:$H$304)))</f>
        <v/>
      </c>
      <c r="H32" s="31">
        <f>IF(OR(G32="",C32=""),"",IFERROR(G32/C32,""))</f>
        <v/>
      </c>
      <c r="I32" s="31">
        <f>IF(OR(D32="",H32=""),"",D32-H32)</f>
        <v/>
      </c>
      <c r="J32" s="32">
        <f>IF(OR(I32="",D32=""),"",IFERROR(I32/D32,""))</f>
        <v/>
      </c>
      <c r="K32" s="32">
        <f>IF(OR(H32="",D32=""),"",IFERROR(H32/D32,""))</f>
        <v/>
      </c>
      <c r="L32" s="14">
        <f>IF(A32="","",IF(COUNTIF(Rezeptpositionen!$A$5:$A$304,A32)=0,"Keine Positionen",IF(COUNTIFS(Rezeptpositionen!$A$5:$A$304,A32,Rezeptpositionen!$H$5:$H$304,"")&gt;0,"Kosten unvollständig",IF(OR(B32="",C32="",D32="",F32=""),"Eingaben fehlen",IF(K32&gt;F32,"Zielwert überschritten","OK")))))</f>
        <v/>
      </c>
    </row>
    <row r="33" ht="20" customHeight="1">
      <c r="A33" s="17" t="n"/>
      <c r="B33" s="17" t="n"/>
      <c r="C33" s="28" t="n"/>
      <c r="D33" s="29" t="n"/>
      <c r="E33" s="30" t="n"/>
      <c r="F33" s="32">
        <f>IF(A33="","",IF(E33="",Parameter!$B$5,E33))</f>
        <v/>
      </c>
      <c r="G33" s="31">
        <f>IF(A33="","",IF(COUNTIF(Rezeptpositionen!$A$5:$A$304,A33)=0,"",SUMIF(Rezeptpositionen!$A$5:$A$304,A33,Rezeptpositionen!$H$5:$H$304)))</f>
        <v/>
      </c>
      <c r="H33" s="31">
        <f>IF(OR(G33="",C33=""),"",IFERROR(G33/C33,""))</f>
        <v/>
      </c>
      <c r="I33" s="31">
        <f>IF(OR(D33="",H33=""),"",D33-H33)</f>
        <v/>
      </c>
      <c r="J33" s="32">
        <f>IF(OR(I33="",D33=""),"",IFERROR(I33/D33,""))</f>
        <v/>
      </c>
      <c r="K33" s="32">
        <f>IF(OR(H33="",D33=""),"",IFERROR(H33/D33,""))</f>
        <v/>
      </c>
      <c r="L33" s="14">
        <f>IF(A33="","",IF(COUNTIF(Rezeptpositionen!$A$5:$A$304,A33)=0,"Keine Positionen",IF(COUNTIFS(Rezeptpositionen!$A$5:$A$304,A33,Rezeptpositionen!$H$5:$H$304,"")&gt;0,"Kosten unvollständig",IF(OR(B33="",C33="",D33="",F33=""),"Eingaben fehlen",IF(K33&gt;F33,"Zielwert überschritten","OK")))))</f>
        <v/>
      </c>
    </row>
    <row r="34" ht="20" customHeight="1">
      <c r="A34" s="17" t="n"/>
      <c r="B34" s="17" t="n"/>
      <c r="C34" s="28" t="n"/>
      <c r="D34" s="29" t="n"/>
      <c r="E34" s="30" t="n"/>
      <c r="F34" s="32">
        <f>IF(A34="","",IF(E34="",Parameter!$B$5,E34))</f>
        <v/>
      </c>
      <c r="G34" s="31">
        <f>IF(A34="","",IF(COUNTIF(Rezeptpositionen!$A$5:$A$304,A34)=0,"",SUMIF(Rezeptpositionen!$A$5:$A$304,A34,Rezeptpositionen!$H$5:$H$304)))</f>
        <v/>
      </c>
      <c r="H34" s="31">
        <f>IF(OR(G34="",C34=""),"",IFERROR(G34/C34,""))</f>
        <v/>
      </c>
      <c r="I34" s="31">
        <f>IF(OR(D34="",H34=""),"",D34-H34)</f>
        <v/>
      </c>
      <c r="J34" s="32">
        <f>IF(OR(I34="",D34=""),"",IFERROR(I34/D34,""))</f>
        <v/>
      </c>
      <c r="K34" s="32">
        <f>IF(OR(H34="",D34=""),"",IFERROR(H34/D34,""))</f>
        <v/>
      </c>
      <c r="L34" s="14">
        <f>IF(A34="","",IF(COUNTIF(Rezeptpositionen!$A$5:$A$304,A34)=0,"Keine Positionen",IF(COUNTIFS(Rezeptpositionen!$A$5:$A$304,A34,Rezeptpositionen!$H$5:$H$304,"")&gt;0,"Kosten unvollständig",IF(OR(B34="",C34="",D34="",F34=""),"Eingaben fehlen",IF(K34&gt;F34,"Zielwert überschritten","OK")))))</f>
        <v/>
      </c>
    </row>
    <row r="35" ht="20" customHeight="1">
      <c r="A35" s="17" t="n"/>
      <c r="B35" s="17" t="n"/>
      <c r="C35" s="28" t="n"/>
      <c r="D35" s="29" t="n"/>
      <c r="E35" s="30" t="n"/>
      <c r="F35" s="32">
        <f>IF(A35="","",IF(E35="",Parameter!$B$5,E35))</f>
        <v/>
      </c>
      <c r="G35" s="31">
        <f>IF(A35="","",IF(COUNTIF(Rezeptpositionen!$A$5:$A$304,A35)=0,"",SUMIF(Rezeptpositionen!$A$5:$A$304,A35,Rezeptpositionen!$H$5:$H$304)))</f>
        <v/>
      </c>
      <c r="H35" s="31">
        <f>IF(OR(G35="",C35=""),"",IFERROR(G35/C35,""))</f>
        <v/>
      </c>
      <c r="I35" s="31">
        <f>IF(OR(D35="",H35=""),"",D35-H35)</f>
        <v/>
      </c>
      <c r="J35" s="32">
        <f>IF(OR(I35="",D35=""),"",IFERROR(I35/D35,""))</f>
        <v/>
      </c>
      <c r="K35" s="32">
        <f>IF(OR(H35="",D35=""),"",IFERROR(H35/D35,""))</f>
        <v/>
      </c>
      <c r="L35" s="14">
        <f>IF(A35="","",IF(COUNTIF(Rezeptpositionen!$A$5:$A$304,A35)=0,"Keine Positionen",IF(COUNTIFS(Rezeptpositionen!$A$5:$A$304,A35,Rezeptpositionen!$H$5:$H$304,"")&gt;0,"Kosten unvollständig",IF(OR(B35="",C35="",D35="",F35=""),"Eingaben fehlen",IF(K35&gt;F35,"Zielwert überschritten","OK")))))</f>
        <v/>
      </c>
    </row>
    <row r="36" ht="20" customHeight="1">
      <c r="A36" s="17" t="n"/>
      <c r="B36" s="17" t="n"/>
      <c r="C36" s="28" t="n"/>
      <c r="D36" s="29" t="n"/>
      <c r="E36" s="30" t="n"/>
      <c r="F36" s="32">
        <f>IF(A36="","",IF(E36="",Parameter!$B$5,E36))</f>
        <v/>
      </c>
      <c r="G36" s="31">
        <f>IF(A36="","",IF(COUNTIF(Rezeptpositionen!$A$5:$A$304,A36)=0,"",SUMIF(Rezeptpositionen!$A$5:$A$304,A36,Rezeptpositionen!$H$5:$H$304)))</f>
        <v/>
      </c>
      <c r="H36" s="31">
        <f>IF(OR(G36="",C36=""),"",IFERROR(G36/C36,""))</f>
        <v/>
      </c>
      <c r="I36" s="31">
        <f>IF(OR(D36="",H36=""),"",D36-H36)</f>
        <v/>
      </c>
      <c r="J36" s="32">
        <f>IF(OR(I36="",D36=""),"",IFERROR(I36/D36,""))</f>
        <v/>
      </c>
      <c r="K36" s="32">
        <f>IF(OR(H36="",D36=""),"",IFERROR(H36/D36,""))</f>
        <v/>
      </c>
      <c r="L36" s="14">
        <f>IF(A36="","",IF(COUNTIF(Rezeptpositionen!$A$5:$A$304,A36)=0,"Keine Positionen",IF(COUNTIFS(Rezeptpositionen!$A$5:$A$304,A36,Rezeptpositionen!$H$5:$H$304,"")&gt;0,"Kosten unvollständig",IF(OR(B36="",C36="",D36="",F36=""),"Eingaben fehlen",IF(K36&gt;F36,"Zielwert überschritten","OK")))))</f>
        <v/>
      </c>
    </row>
    <row r="37" ht="20" customHeight="1">
      <c r="A37" s="17" t="n"/>
      <c r="B37" s="17" t="n"/>
      <c r="C37" s="28" t="n"/>
      <c r="D37" s="29" t="n"/>
      <c r="E37" s="30" t="n"/>
      <c r="F37" s="32">
        <f>IF(A37="","",IF(E37="",Parameter!$B$5,E37))</f>
        <v/>
      </c>
      <c r="G37" s="31">
        <f>IF(A37="","",IF(COUNTIF(Rezeptpositionen!$A$5:$A$304,A37)=0,"",SUMIF(Rezeptpositionen!$A$5:$A$304,A37,Rezeptpositionen!$H$5:$H$304)))</f>
        <v/>
      </c>
      <c r="H37" s="31">
        <f>IF(OR(G37="",C37=""),"",IFERROR(G37/C37,""))</f>
        <v/>
      </c>
      <c r="I37" s="31">
        <f>IF(OR(D37="",H37=""),"",D37-H37)</f>
        <v/>
      </c>
      <c r="J37" s="32">
        <f>IF(OR(I37="",D37=""),"",IFERROR(I37/D37,""))</f>
        <v/>
      </c>
      <c r="K37" s="32">
        <f>IF(OR(H37="",D37=""),"",IFERROR(H37/D37,""))</f>
        <v/>
      </c>
      <c r="L37" s="14">
        <f>IF(A37="","",IF(COUNTIF(Rezeptpositionen!$A$5:$A$304,A37)=0,"Keine Positionen",IF(COUNTIFS(Rezeptpositionen!$A$5:$A$304,A37,Rezeptpositionen!$H$5:$H$304,"")&gt;0,"Kosten unvollständig",IF(OR(B37="",C37="",D37="",F37=""),"Eingaben fehlen",IF(K37&gt;F37,"Zielwert überschritten","OK")))))</f>
        <v/>
      </c>
    </row>
    <row r="38" ht="20" customHeight="1">
      <c r="A38" s="17" t="n"/>
      <c r="B38" s="17" t="n"/>
      <c r="C38" s="28" t="n"/>
      <c r="D38" s="29" t="n"/>
      <c r="E38" s="30" t="n"/>
      <c r="F38" s="32">
        <f>IF(A38="","",IF(E38="",Parameter!$B$5,E38))</f>
        <v/>
      </c>
      <c r="G38" s="31">
        <f>IF(A38="","",IF(COUNTIF(Rezeptpositionen!$A$5:$A$304,A38)=0,"",SUMIF(Rezeptpositionen!$A$5:$A$304,A38,Rezeptpositionen!$H$5:$H$304)))</f>
        <v/>
      </c>
      <c r="H38" s="31">
        <f>IF(OR(G38="",C38=""),"",IFERROR(G38/C38,""))</f>
        <v/>
      </c>
      <c r="I38" s="31">
        <f>IF(OR(D38="",H38=""),"",D38-H38)</f>
        <v/>
      </c>
      <c r="J38" s="32">
        <f>IF(OR(I38="",D38=""),"",IFERROR(I38/D38,""))</f>
        <v/>
      </c>
      <c r="K38" s="32">
        <f>IF(OR(H38="",D38=""),"",IFERROR(H38/D38,""))</f>
        <v/>
      </c>
      <c r="L38" s="14">
        <f>IF(A38="","",IF(COUNTIF(Rezeptpositionen!$A$5:$A$304,A38)=0,"Keine Positionen",IF(COUNTIFS(Rezeptpositionen!$A$5:$A$304,A38,Rezeptpositionen!$H$5:$H$304,"")&gt;0,"Kosten unvollständig",IF(OR(B38="",C38="",D38="",F38=""),"Eingaben fehlen",IF(K38&gt;F38,"Zielwert überschritten","OK")))))</f>
        <v/>
      </c>
    </row>
    <row r="39" ht="20" customHeight="1">
      <c r="A39" s="17" t="n"/>
      <c r="B39" s="17" t="n"/>
      <c r="C39" s="28" t="n"/>
      <c r="D39" s="29" t="n"/>
      <c r="E39" s="30" t="n"/>
      <c r="F39" s="32">
        <f>IF(A39="","",IF(E39="",Parameter!$B$5,E39))</f>
        <v/>
      </c>
      <c r="G39" s="31">
        <f>IF(A39="","",IF(COUNTIF(Rezeptpositionen!$A$5:$A$304,A39)=0,"",SUMIF(Rezeptpositionen!$A$5:$A$304,A39,Rezeptpositionen!$H$5:$H$304)))</f>
        <v/>
      </c>
      <c r="H39" s="31">
        <f>IF(OR(G39="",C39=""),"",IFERROR(G39/C39,""))</f>
        <v/>
      </c>
      <c r="I39" s="31">
        <f>IF(OR(D39="",H39=""),"",D39-H39)</f>
        <v/>
      </c>
      <c r="J39" s="32">
        <f>IF(OR(I39="",D39=""),"",IFERROR(I39/D39,""))</f>
        <v/>
      </c>
      <c r="K39" s="32">
        <f>IF(OR(H39="",D39=""),"",IFERROR(H39/D39,""))</f>
        <v/>
      </c>
      <c r="L39" s="14">
        <f>IF(A39="","",IF(COUNTIF(Rezeptpositionen!$A$5:$A$304,A39)=0,"Keine Positionen",IF(COUNTIFS(Rezeptpositionen!$A$5:$A$304,A39,Rezeptpositionen!$H$5:$H$304,"")&gt;0,"Kosten unvollständig",IF(OR(B39="",C39="",D39="",F39=""),"Eingaben fehlen",IF(K39&gt;F39,"Zielwert überschritten","OK")))))</f>
        <v/>
      </c>
    </row>
    <row r="40" ht="20" customHeight="1">
      <c r="A40" s="17" t="n"/>
      <c r="B40" s="17" t="n"/>
      <c r="C40" s="28" t="n"/>
      <c r="D40" s="29" t="n"/>
      <c r="E40" s="30" t="n"/>
      <c r="F40" s="32">
        <f>IF(A40="","",IF(E40="",Parameter!$B$5,E40))</f>
        <v/>
      </c>
      <c r="G40" s="31">
        <f>IF(A40="","",IF(COUNTIF(Rezeptpositionen!$A$5:$A$304,A40)=0,"",SUMIF(Rezeptpositionen!$A$5:$A$304,A40,Rezeptpositionen!$H$5:$H$304)))</f>
        <v/>
      </c>
      <c r="H40" s="31">
        <f>IF(OR(G40="",C40=""),"",IFERROR(G40/C40,""))</f>
        <v/>
      </c>
      <c r="I40" s="31">
        <f>IF(OR(D40="",H40=""),"",D40-H40)</f>
        <v/>
      </c>
      <c r="J40" s="32">
        <f>IF(OR(I40="",D40=""),"",IFERROR(I40/D40,""))</f>
        <v/>
      </c>
      <c r="K40" s="32">
        <f>IF(OR(H40="",D40=""),"",IFERROR(H40/D40,""))</f>
        <v/>
      </c>
      <c r="L40" s="14">
        <f>IF(A40="","",IF(COUNTIF(Rezeptpositionen!$A$5:$A$304,A40)=0,"Keine Positionen",IF(COUNTIFS(Rezeptpositionen!$A$5:$A$304,A40,Rezeptpositionen!$H$5:$H$304,"")&gt;0,"Kosten unvollständig",IF(OR(B40="",C40="",D40="",F40=""),"Eingaben fehlen",IF(K40&gt;F40,"Zielwert überschritten","OK")))))</f>
        <v/>
      </c>
    </row>
    <row r="41" ht="20" customHeight="1">
      <c r="A41" s="17" t="n"/>
      <c r="B41" s="17" t="n"/>
      <c r="C41" s="28" t="n"/>
      <c r="D41" s="29" t="n"/>
      <c r="E41" s="30" t="n"/>
      <c r="F41" s="32">
        <f>IF(A41="","",IF(E41="",Parameter!$B$5,E41))</f>
        <v/>
      </c>
      <c r="G41" s="31">
        <f>IF(A41="","",IF(COUNTIF(Rezeptpositionen!$A$5:$A$304,A41)=0,"",SUMIF(Rezeptpositionen!$A$5:$A$304,A41,Rezeptpositionen!$H$5:$H$304)))</f>
        <v/>
      </c>
      <c r="H41" s="31">
        <f>IF(OR(G41="",C41=""),"",IFERROR(G41/C41,""))</f>
        <v/>
      </c>
      <c r="I41" s="31">
        <f>IF(OR(D41="",H41=""),"",D41-H41)</f>
        <v/>
      </c>
      <c r="J41" s="32">
        <f>IF(OR(I41="",D41=""),"",IFERROR(I41/D41,""))</f>
        <v/>
      </c>
      <c r="K41" s="32">
        <f>IF(OR(H41="",D41=""),"",IFERROR(H41/D41,""))</f>
        <v/>
      </c>
      <c r="L41" s="14">
        <f>IF(A41="","",IF(COUNTIF(Rezeptpositionen!$A$5:$A$304,A41)=0,"Keine Positionen",IF(COUNTIFS(Rezeptpositionen!$A$5:$A$304,A41,Rezeptpositionen!$H$5:$H$304,"")&gt;0,"Kosten unvollständig",IF(OR(B41="",C41="",D41="",F41=""),"Eingaben fehlen",IF(K41&gt;F41,"Zielwert überschritten","OK")))))</f>
        <v/>
      </c>
    </row>
    <row r="42" ht="20" customHeight="1">
      <c r="A42" s="17" t="n"/>
      <c r="B42" s="17" t="n"/>
      <c r="C42" s="28" t="n"/>
      <c r="D42" s="29" t="n"/>
      <c r="E42" s="30" t="n"/>
      <c r="F42" s="32">
        <f>IF(A42="","",IF(E42="",Parameter!$B$5,E42))</f>
        <v/>
      </c>
      <c r="G42" s="31">
        <f>IF(A42="","",IF(COUNTIF(Rezeptpositionen!$A$5:$A$304,A42)=0,"",SUMIF(Rezeptpositionen!$A$5:$A$304,A42,Rezeptpositionen!$H$5:$H$304)))</f>
        <v/>
      </c>
      <c r="H42" s="31">
        <f>IF(OR(G42="",C42=""),"",IFERROR(G42/C42,""))</f>
        <v/>
      </c>
      <c r="I42" s="31">
        <f>IF(OR(D42="",H42=""),"",D42-H42)</f>
        <v/>
      </c>
      <c r="J42" s="32">
        <f>IF(OR(I42="",D42=""),"",IFERROR(I42/D42,""))</f>
        <v/>
      </c>
      <c r="K42" s="32">
        <f>IF(OR(H42="",D42=""),"",IFERROR(H42/D42,""))</f>
        <v/>
      </c>
      <c r="L42" s="14">
        <f>IF(A42="","",IF(COUNTIF(Rezeptpositionen!$A$5:$A$304,A42)=0,"Keine Positionen",IF(COUNTIFS(Rezeptpositionen!$A$5:$A$304,A42,Rezeptpositionen!$H$5:$H$304,"")&gt;0,"Kosten unvollständig",IF(OR(B42="",C42="",D42="",F42=""),"Eingaben fehlen",IF(K42&gt;F42,"Zielwert überschritten","OK")))))</f>
        <v/>
      </c>
    </row>
    <row r="43" ht="20" customHeight="1">
      <c r="A43" s="17" t="n"/>
      <c r="B43" s="17" t="n"/>
      <c r="C43" s="28" t="n"/>
      <c r="D43" s="29" t="n"/>
      <c r="E43" s="30" t="n"/>
      <c r="F43" s="32">
        <f>IF(A43="","",IF(E43="",Parameter!$B$5,E43))</f>
        <v/>
      </c>
      <c r="G43" s="31">
        <f>IF(A43="","",IF(COUNTIF(Rezeptpositionen!$A$5:$A$304,A43)=0,"",SUMIF(Rezeptpositionen!$A$5:$A$304,A43,Rezeptpositionen!$H$5:$H$304)))</f>
        <v/>
      </c>
      <c r="H43" s="31">
        <f>IF(OR(G43="",C43=""),"",IFERROR(G43/C43,""))</f>
        <v/>
      </c>
      <c r="I43" s="31">
        <f>IF(OR(D43="",H43=""),"",D43-H43)</f>
        <v/>
      </c>
      <c r="J43" s="32">
        <f>IF(OR(I43="",D43=""),"",IFERROR(I43/D43,""))</f>
        <v/>
      </c>
      <c r="K43" s="32">
        <f>IF(OR(H43="",D43=""),"",IFERROR(H43/D43,""))</f>
        <v/>
      </c>
      <c r="L43" s="14">
        <f>IF(A43="","",IF(COUNTIF(Rezeptpositionen!$A$5:$A$304,A43)=0,"Keine Positionen",IF(COUNTIFS(Rezeptpositionen!$A$5:$A$304,A43,Rezeptpositionen!$H$5:$H$304,"")&gt;0,"Kosten unvollständig",IF(OR(B43="",C43="",D43="",F43=""),"Eingaben fehlen",IF(K43&gt;F43,"Zielwert überschritten","OK")))))</f>
        <v/>
      </c>
    </row>
    <row r="44" ht="20" customHeight="1">
      <c r="A44" s="17" t="n"/>
      <c r="B44" s="17" t="n"/>
      <c r="C44" s="28" t="n"/>
      <c r="D44" s="29" t="n"/>
      <c r="E44" s="30" t="n"/>
      <c r="F44" s="32">
        <f>IF(A44="","",IF(E44="",Parameter!$B$5,E44))</f>
        <v/>
      </c>
      <c r="G44" s="31">
        <f>IF(A44="","",IF(COUNTIF(Rezeptpositionen!$A$5:$A$304,A44)=0,"",SUMIF(Rezeptpositionen!$A$5:$A$304,A44,Rezeptpositionen!$H$5:$H$304)))</f>
        <v/>
      </c>
      <c r="H44" s="31">
        <f>IF(OR(G44="",C44=""),"",IFERROR(G44/C44,""))</f>
        <v/>
      </c>
      <c r="I44" s="31">
        <f>IF(OR(D44="",H44=""),"",D44-H44)</f>
        <v/>
      </c>
      <c r="J44" s="32">
        <f>IF(OR(I44="",D44=""),"",IFERROR(I44/D44,""))</f>
        <v/>
      </c>
      <c r="K44" s="32">
        <f>IF(OR(H44="",D44=""),"",IFERROR(H44/D44,""))</f>
        <v/>
      </c>
      <c r="L44" s="14">
        <f>IF(A44="","",IF(COUNTIF(Rezeptpositionen!$A$5:$A$304,A44)=0,"Keine Positionen",IF(COUNTIFS(Rezeptpositionen!$A$5:$A$304,A44,Rezeptpositionen!$H$5:$H$304,"")&gt;0,"Kosten unvollständig",IF(OR(B44="",C44="",D44="",F44=""),"Eingaben fehlen",IF(K44&gt;F44,"Zielwert überschritten","OK")))))</f>
        <v/>
      </c>
    </row>
    <row r="45" ht="20" customHeight="1">
      <c r="A45" s="17" t="n"/>
      <c r="B45" s="17" t="n"/>
      <c r="C45" s="28" t="n"/>
      <c r="D45" s="29" t="n"/>
      <c r="E45" s="30" t="n"/>
      <c r="F45" s="32">
        <f>IF(A45="","",IF(E45="",Parameter!$B$5,E45))</f>
        <v/>
      </c>
      <c r="G45" s="31">
        <f>IF(A45="","",IF(COUNTIF(Rezeptpositionen!$A$5:$A$304,A45)=0,"",SUMIF(Rezeptpositionen!$A$5:$A$304,A45,Rezeptpositionen!$H$5:$H$304)))</f>
        <v/>
      </c>
      <c r="H45" s="31">
        <f>IF(OR(G45="",C45=""),"",IFERROR(G45/C45,""))</f>
        <v/>
      </c>
      <c r="I45" s="31">
        <f>IF(OR(D45="",H45=""),"",D45-H45)</f>
        <v/>
      </c>
      <c r="J45" s="32">
        <f>IF(OR(I45="",D45=""),"",IFERROR(I45/D45,""))</f>
        <v/>
      </c>
      <c r="K45" s="32">
        <f>IF(OR(H45="",D45=""),"",IFERROR(H45/D45,""))</f>
        <v/>
      </c>
      <c r="L45" s="14">
        <f>IF(A45="","",IF(COUNTIF(Rezeptpositionen!$A$5:$A$304,A45)=0,"Keine Positionen",IF(COUNTIFS(Rezeptpositionen!$A$5:$A$304,A45,Rezeptpositionen!$H$5:$H$304,"")&gt;0,"Kosten unvollständig",IF(OR(B45="",C45="",D45="",F45=""),"Eingaben fehlen",IF(K45&gt;F45,"Zielwert überschritten","OK")))))</f>
        <v/>
      </c>
    </row>
    <row r="46" ht="20" customHeight="1">
      <c r="A46" s="17" t="n"/>
      <c r="B46" s="17" t="n"/>
      <c r="C46" s="28" t="n"/>
      <c r="D46" s="29" t="n"/>
      <c r="E46" s="30" t="n"/>
      <c r="F46" s="32">
        <f>IF(A46="","",IF(E46="",Parameter!$B$5,E46))</f>
        <v/>
      </c>
      <c r="G46" s="31">
        <f>IF(A46="","",IF(COUNTIF(Rezeptpositionen!$A$5:$A$304,A46)=0,"",SUMIF(Rezeptpositionen!$A$5:$A$304,A46,Rezeptpositionen!$H$5:$H$304)))</f>
        <v/>
      </c>
      <c r="H46" s="31">
        <f>IF(OR(G46="",C46=""),"",IFERROR(G46/C46,""))</f>
        <v/>
      </c>
      <c r="I46" s="31">
        <f>IF(OR(D46="",H46=""),"",D46-H46)</f>
        <v/>
      </c>
      <c r="J46" s="32">
        <f>IF(OR(I46="",D46=""),"",IFERROR(I46/D46,""))</f>
        <v/>
      </c>
      <c r="K46" s="32">
        <f>IF(OR(H46="",D46=""),"",IFERROR(H46/D46,""))</f>
        <v/>
      </c>
      <c r="L46" s="14">
        <f>IF(A46="","",IF(COUNTIF(Rezeptpositionen!$A$5:$A$304,A46)=0,"Keine Positionen",IF(COUNTIFS(Rezeptpositionen!$A$5:$A$304,A46,Rezeptpositionen!$H$5:$H$304,"")&gt;0,"Kosten unvollständig",IF(OR(B46="",C46="",D46="",F46=""),"Eingaben fehlen",IF(K46&gt;F46,"Zielwert überschritten","OK")))))</f>
        <v/>
      </c>
    </row>
    <row r="47" ht="20" customHeight="1">
      <c r="A47" s="17" t="n"/>
      <c r="B47" s="17" t="n"/>
      <c r="C47" s="28" t="n"/>
      <c r="D47" s="29" t="n"/>
      <c r="E47" s="30" t="n"/>
      <c r="F47" s="32">
        <f>IF(A47="","",IF(E47="",Parameter!$B$5,E47))</f>
        <v/>
      </c>
      <c r="G47" s="31">
        <f>IF(A47="","",IF(COUNTIF(Rezeptpositionen!$A$5:$A$304,A47)=0,"",SUMIF(Rezeptpositionen!$A$5:$A$304,A47,Rezeptpositionen!$H$5:$H$304)))</f>
        <v/>
      </c>
      <c r="H47" s="31">
        <f>IF(OR(G47="",C47=""),"",IFERROR(G47/C47,""))</f>
        <v/>
      </c>
      <c r="I47" s="31">
        <f>IF(OR(D47="",H47=""),"",D47-H47)</f>
        <v/>
      </c>
      <c r="J47" s="32">
        <f>IF(OR(I47="",D47=""),"",IFERROR(I47/D47,""))</f>
        <v/>
      </c>
      <c r="K47" s="32">
        <f>IF(OR(H47="",D47=""),"",IFERROR(H47/D47,""))</f>
        <v/>
      </c>
      <c r="L47" s="14">
        <f>IF(A47="","",IF(COUNTIF(Rezeptpositionen!$A$5:$A$304,A47)=0,"Keine Positionen",IF(COUNTIFS(Rezeptpositionen!$A$5:$A$304,A47,Rezeptpositionen!$H$5:$H$304,"")&gt;0,"Kosten unvollständig",IF(OR(B47="",C47="",D47="",F47=""),"Eingaben fehlen",IF(K47&gt;F47,"Zielwert überschritten","OK")))))</f>
        <v/>
      </c>
    </row>
    <row r="48" ht="20" customHeight="1">
      <c r="A48" s="17" t="n"/>
      <c r="B48" s="17" t="n"/>
      <c r="C48" s="28" t="n"/>
      <c r="D48" s="29" t="n"/>
      <c r="E48" s="30" t="n"/>
      <c r="F48" s="32">
        <f>IF(A48="","",IF(E48="",Parameter!$B$5,E48))</f>
        <v/>
      </c>
      <c r="G48" s="31">
        <f>IF(A48="","",IF(COUNTIF(Rezeptpositionen!$A$5:$A$304,A48)=0,"",SUMIF(Rezeptpositionen!$A$5:$A$304,A48,Rezeptpositionen!$H$5:$H$304)))</f>
        <v/>
      </c>
      <c r="H48" s="31">
        <f>IF(OR(G48="",C48=""),"",IFERROR(G48/C48,""))</f>
        <v/>
      </c>
      <c r="I48" s="31">
        <f>IF(OR(D48="",H48=""),"",D48-H48)</f>
        <v/>
      </c>
      <c r="J48" s="32">
        <f>IF(OR(I48="",D48=""),"",IFERROR(I48/D48,""))</f>
        <v/>
      </c>
      <c r="K48" s="32">
        <f>IF(OR(H48="",D48=""),"",IFERROR(H48/D48,""))</f>
        <v/>
      </c>
      <c r="L48" s="14">
        <f>IF(A48="","",IF(COUNTIF(Rezeptpositionen!$A$5:$A$304,A48)=0,"Keine Positionen",IF(COUNTIFS(Rezeptpositionen!$A$5:$A$304,A48,Rezeptpositionen!$H$5:$H$304,"")&gt;0,"Kosten unvollständig",IF(OR(B48="",C48="",D48="",F48=""),"Eingaben fehlen",IF(K48&gt;F48,"Zielwert überschritten","OK")))))</f>
        <v/>
      </c>
    </row>
    <row r="49" ht="20" customHeight="1">
      <c r="A49" s="17" t="n"/>
      <c r="B49" s="17" t="n"/>
      <c r="C49" s="28" t="n"/>
      <c r="D49" s="29" t="n"/>
      <c r="E49" s="30" t="n"/>
      <c r="F49" s="32">
        <f>IF(A49="","",IF(E49="",Parameter!$B$5,E49))</f>
        <v/>
      </c>
      <c r="G49" s="31">
        <f>IF(A49="","",IF(COUNTIF(Rezeptpositionen!$A$5:$A$304,A49)=0,"",SUMIF(Rezeptpositionen!$A$5:$A$304,A49,Rezeptpositionen!$H$5:$H$304)))</f>
        <v/>
      </c>
      <c r="H49" s="31">
        <f>IF(OR(G49="",C49=""),"",IFERROR(G49/C49,""))</f>
        <v/>
      </c>
      <c r="I49" s="31">
        <f>IF(OR(D49="",H49=""),"",D49-H49)</f>
        <v/>
      </c>
      <c r="J49" s="32">
        <f>IF(OR(I49="",D49=""),"",IFERROR(I49/D49,""))</f>
        <v/>
      </c>
      <c r="K49" s="32">
        <f>IF(OR(H49="",D49=""),"",IFERROR(H49/D49,""))</f>
        <v/>
      </c>
      <c r="L49" s="14">
        <f>IF(A49="","",IF(COUNTIF(Rezeptpositionen!$A$5:$A$304,A49)=0,"Keine Positionen",IF(COUNTIFS(Rezeptpositionen!$A$5:$A$304,A49,Rezeptpositionen!$H$5:$H$304,"")&gt;0,"Kosten unvollständig",IF(OR(B49="",C49="",D49="",F49=""),"Eingaben fehlen",IF(K49&gt;F49,"Zielwert überschritten","OK")))))</f>
        <v/>
      </c>
    </row>
    <row r="50" ht="20" customHeight="1">
      <c r="A50" s="17" t="n"/>
      <c r="B50" s="17" t="n"/>
      <c r="C50" s="28" t="n"/>
      <c r="D50" s="29" t="n"/>
      <c r="E50" s="30" t="n"/>
      <c r="F50" s="32">
        <f>IF(A50="","",IF(E50="",Parameter!$B$5,E50))</f>
        <v/>
      </c>
      <c r="G50" s="31">
        <f>IF(A50="","",IF(COUNTIF(Rezeptpositionen!$A$5:$A$304,A50)=0,"",SUMIF(Rezeptpositionen!$A$5:$A$304,A50,Rezeptpositionen!$H$5:$H$304)))</f>
        <v/>
      </c>
      <c r="H50" s="31">
        <f>IF(OR(G50="",C50=""),"",IFERROR(G50/C50,""))</f>
        <v/>
      </c>
      <c r="I50" s="31">
        <f>IF(OR(D50="",H50=""),"",D50-H50)</f>
        <v/>
      </c>
      <c r="J50" s="32">
        <f>IF(OR(I50="",D50=""),"",IFERROR(I50/D50,""))</f>
        <v/>
      </c>
      <c r="K50" s="32">
        <f>IF(OR(H50="",D50=""),"",IFERROR(H50/D50,""))</f>
        <v/>
      </c>
      <c r="L50" s="14">
        <f>IF(A50="","",IF(COUNTIF(Rezeptpositionen!$A$5:$A$304,A50)=0,"Keine Positionen",IF(COUNTIFS(Rezeptpositionen!$A$5:$A$304,A50,Rezeptpositionen!$H$5:$H$304,"")&gt;0,"Kosten unvollständig",IF(OR(B50="",C50="",D50="",F50=""),"Eingaben fehlen",IF(K50&gt;F50,"Zielwert überschritten","OK")))))</f>
        <v/>
      </c>
    </row>
    <row r="51" ht="20" customHeight="1">
      <c r="A51" s="17" t="n"/>
      <c r="B51" s="17" t="n"/>
      <c r="C51" s="28" t="n"/>
      <c r="D51" s="29" t="n"/>
      <c r="E51" s="30" t="n"/>
      <c r="F51" s="32">
        <f>IF(A51="","",IF(E51="",Parameter!$B$5,E51))</f>
        <v/>
      </c>
      <c r="G51" s="31">
        <f>IF(A51="","",IF(COUNTIF(Rezeptpositionen!$A$5:$A$304,A51)=0,"",SUMIF(Rezeptpositionen!$A$5:$A$304,A51,Rezeptpositionen!$H$5:$H$304)))</f>
        <v/>
      </c>
      <c r="H51" s="31">
        <f>IF(OR(G51="",C51=""),"",IFERROR(G51/C51,""))</f>
        <v/>
      </c>
      <c r="I51" s="31">
        <f>IF(OR(D51="",H51=""),"",D51-H51)</f>
        <v/>
      </c>
      <c r="J51" s="32">
        <f>IF(OR(I51="",D51=""),"",IFERROR(I51/D51,""))</f>
        <v/>
      </c>
      <c r="K51" s="32">
        <f>IF(OR(H51="",D51=""),"",IFERROR(H51/D51,""))</f>
        <v/>
      </c>
      <c r="L51" s="14">
        <f>IF(A51="","",IF(COUNTIF(Rezeptpositionen!$A$5:$A$304,A51)=0,"Keine Positionen",IF(COUNTIFS(Rezeptpositionen!$A$5:$A$304,A51,Rezeptpositionen!$H$5:$H$304,"")&gt;0,"Kosten unvollständig",IF(OR(B51="",C51="",D51="",F51=""),"Eingaben fehlen",IF(K51&gt;F51,"Zielwert überschritten","OK")))))</f>
        <v/>
      </c>
    </row>
    <row r="52" ht="20" customHeight="1">
      <c r="A52" s="17" t="n"/>
      <c r="B52" s="17" t="n"/>
      <c r="C52" s="28" t="n"/>
      <c r="D52" s="29" t="n"/>
      <c r="E52" s="30" t="n"/>
      <c r="F52" s="32">
        <f>IF(A52="","",IF(E52="",Parameter!$B$5,E52))</f>
        <v/>
      </c>
      <c r="G52" s="31">
        <f>IF(A52="","",IF(COUNTIF(Rezeptpositionen!$A$5:$A$304,A52)=0,"",SUMIF(Rezeptpositionen!$A$5:$A$304,A52,Rezeptpositionen!$H$5:$H$304)))</f>
        <v/>
      </c>
      <c r="H52" s="31">
        <f>IF(OR(G52="",C52=""),"",IFERROR(G52/C52,""))</f>
        <v/>
      </c>
      <c r="I52" s="31">
        <f>IF(OR(D52="",H52=""),"",D52-H52)</f>
        <v/>
      </c>
      <c r="J52" s="32">
        <f>IF(OR(I52="",D52=""),"",IFERROR(I52/D52,""))</f>
        <v/>
      </c>
      <c r="K52" s="32">
        <f>IF(OR(H52="",D52=""),"",IFERROR(H52/D52,""))</f>
        <v/>
      </c>
      <c r="L52" s="14">
        <f>IF(A52="","",IF(COUNTIF(Rezeptpositionen!$A$5:$A$304,A52)=0,"Keine Positionen",IF(COUNTIFS(Rezeptpositionen!$A$5:$A$304,A52,Rezeptpositionen!$H$5:$H$304,"")&gt;0,"Kosten unvollständig",IF(OR(B52="",C52="",D52="",F52=""),"Eingaben fehlen",IF(K52&gt;F52,"Zielwert überschritten","OK")))))</f>
        <v/>
      </c>
    </row>
    <row r="53" ht="20" customHeight="1">
      <c r="A53" s="17" t="n"/>
      <c r="B53" s="17" t="n"/>
      <c r="C53" s="28" t="n"/>
      <c r="D53" s="29" t="n"/>
      <c r="E53" s="30" t="n"/>
      <c r="F53" s="32">
        <f>IF(A53="","",IF(E53="",Parameter!$B$5,E53))</f>
        <v/>
      </c>
      <c r="G53" s="31">
        <f>IF(A53="","",IF(COUNTIF(Rezeptpositionen!$A$5:$A$304,A53)=0,"",SUMIF(Rezeptpositionen!$A$5:$A$304,A53,Rezeptpositionen!$H$5:$H$304)))</f>
        <v/>
      </c>
      <c r="H53" s="31">
        <f>IF(OR(G53="",C53=""),"",IFERROR(G53/C53,""))</f>
        <v/>
      </c>
      <c r="I53" s="31">
        <f>IF(OR(D53="",H53=""),"",D53-H53)</f>
        <v/>
      </c>
      <c r="J53" s="32">
        <f>IF(OR(I53="",D53=""),"",IFERROR(I53/D53,""))</f>
        <v/>
      </c>
      <c r="K53" s="32">
        <f>IF(OR(H53="",D53=""),"",IFERROR(H53/D53,""))</f>
        <v/>
      </c>
      <c r="L53" s="14">
        <f>IF(A53="","",IF(COUNTIF(Rezeptpositionen!$A$5:$A$304,A53)=0,"Keine Positionen",IF(COUNTIFS(Rezeptpositionen!$A$5:$A$304,A53,Rezeptpositionen!$H$5:$H$304,"")&gt;0,"Kosten unvollständig",IF(OR(B53="",C53="",D53="",F53=""),"Eingaben fehlen",IF(K53&gt;F53,"Zielwert überschritten","OK")))))</f>
        <v/>
      </c>
    </row>
    <row r="54" ht="20" customHeight="1">
      <c r="A54" s="17" t="n"/>
      <c r="B54" s="17" t="n"/>
      <c r="C54" s="28" t="n"/>
      <c r="D54" s="29" t="n"/>
      <c r="E54" s="30" t="n"/>
      <c r="F54" s="32">
        <f>IF(A54="","",IF(E54="",Parameter!$B$5,E54))</f>
        <v/>
      </c>
      <c r="G54" s="31">
        <f>IF(A54="","",IF(COUNTIF(Rezeptpositionen!$A$5:$A$304,A54)=0,"",SUMIF(Rezeptpositionen!$A$5:$A$304,A54,Rezeptpositionen!$H$5:$H$304)))</f>
        <v/>
      </c>
      <c r="H54" s="31">
        <f>IF(OR(G54="",C54=""),"",IFERROR(G54/C54,""))</f>
        <v/>
      </c>
      <c r="I54" s="31">
        <f>IF(OR(D54="",H54=""),"",D54-H54)</f>
        <v/>
      </c>
      <c r="J54" s="32">
        <f>IF(OR(I54="",D54=""),"",IFERROR(I54/D54,""))</f>
        <v/>
      </c>
      <c r="K54" s="32">
        <f>IF(OR(H54="",D54=""),"",IFERROR(H54/D54,""))</f>
        <v/>
      </c>
      <c r="L54" s="14">
        <f>IF(A54="","",IF(COUNTIF(Rezeptpositionen!$A$5:$A$304,A54)=0,"Keine Positionen",IF(COUNTIFS(Rezeptpositionen!$A$5:$A$304,A54,Rezeptpositionen!$H$5:$H$304,"")&gt;0,"Kosten unvollständig",IF(OR(B54="",C54="",D54="",F54=""),"Eingaben fehlen",IF(K54&gt;F54,"Zielwert überschritten","OK")))))</f>
        <v/>
      </c>
    </row>
    <row r="55" ht="20" customHeight="1">
      <c r="A55" s="17" t="n"/>
      <c r="B55" s="17" t="n"/>
      <c r="C55" s="28" t="n"/>
      <c r="D55" s="29" t="n"/>
      <c r="E55" s="30" t="n"/>
      <c r="F55" s="32">
        <f>IF(A55="","",IF(E55="",Parameter!$B$5,E55))</f>
        <v/>
      </c>
      <c r="G55" s="31">
        <f>IF(A55="","",IF(COUNTIF(Rezeptpositionen!$A$5:$A$304,A55)=0,"",SUMIF(Rezeptpositionen!$A$5:$A$304,A55,Rezeptpositionen!$H$5:$H$304)))</f>
        <v/>
      </c>
      <c r="H55" s="31">
        <f>IF(OR(G55="",C55=""),"",IFERROR(G55/C55,""))</f>
        <v/>
      </c>
      <c r="I55" s="31">
        <f>IF(OR(D55="",H55=""),"",D55-H55)</f>
        <v/>
      </c>
      <c r="J55" s="32">
        <f>IF(OR(I55="",D55=""),"",IFERROR(I55/D55,""))</f>
        <v/>
      </c>
      <c r="K55" s="32">
        <f>IF(OR(H55="",D55=""),"",IFERROR(H55/D55,""))</f>
        <v/>
      </c>
      <c r="L55" s="14">
        <f>IF(A55="","",IF(COUNTIF(Rezeptpositionen!$A$5:$A$304,A55)=0,"Keine Positionen",IF(COUNTIFS(Rezeptpositionen!$A$5:$A$304,A55,Rezeptpositionen!$H$5:$H$304,"")&gt;0,"Kosten unvollständig",IF(OR(B55="",C55="",D55="",F55=""),"Eingaben fehlen",IF(K55&gt;F55,"Zielwert überschritten","OK")))))</f>
        <v/>
      </c>
    </row>
    <row r="56" ht="20" customHeight="1">
      <c r="A56" s="17" t="n"/>
      <c r="B56" s="17" t="n"/>
      <c r="C56" s="28" t="n"/>
      <c r="D56" s="29" t="n"/>
      <c r="E56" s="30" t="n"/>
      <c r="F56" s="32">
        <f>IF(A56="","",IF(E56="",Parameter!$B$5,E56))</f>
        <v/>
      </c>
      <c r="G56" s="31">
        <f>IF(A56="","",IF(COUNTIF(Rezeptpositionen!$A$5:$A$304,A56)=0,"",SUMIF(Rezeptpositionen!$A$5:$A$304,A56,Rezeptpositionen!$H$5:$H$304)))</f>
        <v/>
      </c>
      <c r="H56" s="31">
        <f>IF(OR(G56="",C56=""),"",IFERROR(G56/C56,""))</f>
        <v/>
      </c>
      <c r="I56" s="31">
        <f>IF(OR(D56="",H56=""),"",D56-H56)</f>
        <v/>
      </c>
      <c r="J56" s="32">
        <f>IF(OR(I56="",D56=""),"",IFERROR(I56/D56,""))</f>
        <v/>
      </c>
      <c r="K56" s="32">
        <f>IF(OR(H56="",D56=""),"",IFERROR(H56/D56,""))</f>
        <v/>
      </c>
      <c r="L56" s="14">
        <f>IF(A56="","",IF(COUNTIF(Rezeptpositionen!$A$5:$A$304,A56)=0,"Keine Positionen",IF(COUNTIFS(Rezeptpositionen!$A$5:$A$304,A56,Rezeptpositionen!$H$5:$H$304,"")&gt;0,"Kosten unvollständig",IF(OR(B56="",C56="",D56="",F56=""),"Eingaben fehlen",IF(K56&gt;F56,"Zielwert überschritten","OK")))))</f>
        <v/>
      </c>
    </row>
    <row r="57" ht="20" customHeight="1">
      <c r="A57" s="17" t="n"/>
      <c r="B57" s="17" t="n"/>
      <c r="C57" s="28" t="n"/>
      <c r="D57" s="29" t="n"/>
      <c r="E57" s="30" t="n"/>
      <c r="F57" s="32">
        <f>IF(A57="","",IF(E57="",Parameter!$B$5,E57))</f>
        <v/>
      </c>
      <c r="G57" s="31">
        <f>IF(A57="","",IF(COUNTIF(Rezeptpositionen!$A$5:$A$304,A57)=0,"",SUMIF(Rezeptpositionen!$A$5:$A$304,A57,Rezeptpositionen!$H$5:$H$304)))</f>
        <v/>
      </c>
      <c r="H57" s="31">
        <f>IF(OR(G57="",C57=""),"",IFERROR(G57/C57,""))</f>
        <v/>
      </c>
      <c r="I57" s="31">
        <f>IF(OR(D57="",H57=""),"",D57-H57)</f>
        <v/>
      </c>
      <c r="J57" s="32">
        <f>IF(OR(I57="",D57=""),"",IFERROR(I57/D57,""))</f>
        <v/>
      </c>
      <c r="K57" s="32">
        <f>IF(OR(H57="",D57=""),"",IFERROR(H57/D57,""))</f>
        <v/>
      </c>
      <c r="L57" s="14">
        <f>IF(A57="","",IF(COUNTIF(Rezeptpositionen!$A$5:$A$304,A57)=0,"Keine Positionen",IF(COUNTIFS(Rezeptpositionen!$A$5:$A$304,A57,Rezeptpositionen!$H$5:$H$304,"")&gt;0,"Kosten unvollständig",IF(OR(B57="",C57="",D57="",F57=""),"Eingaben fehlen",IF(K57&gt;F57,"Zielwert überschritten","OK")))))</f>
        <v/>
      </c>
    </row>
    <row r="58" ht="20" customHeight="1">
      <c r="A58" s="17" t="n"/>
      <c r="B58" s="17" t="n"/>
      <c r="C58" s="28" t="n"/>
      <c r="D58" s="29" t="n"/>
      <c r="E58" s="30" t="n"/>
      <c r="F58" s="32">
        <f>IF(A58="","",IF(E58="",Parameter!$B$5,E58))</f>
        <v/>
      </c>
      <c r="G58" s="31">
        <f>IF(A58="","",IF(COUNTIF(Rezeptpositionen!$A$5:$A$304,A58)=0,"",SUMIF(Rezeptpositionen!$A$5:$A$304,A58,Rezeptpositionen!$H$5:$H$304)))</f>
        <v/>
      </c>
      <c r="H58" s="31">
        <f>IF(OR(G58="",C58=""),"",IFERROR(G58/C58,""))</f>
        <v/>
      </c>
      <c r="I58" s="31">
        <f>IF(OR(D58="",H58=""),"",D58-H58)</f>
        <v/>
      </c>
      <c r="J58" s="32">
        <f>IF(OR(I58="",D58=""),"",IFERROR(I58/D58,""))</f>
        <v/>
      </c>
      <c r="K58" s="32">
        <f>IF(OR(H58="",D58=""),"",IFERROR(H58/D58,""))</f>
        <v/>
      </c>
      <c r="L58" s="14">
        <f>IF(A58="","",IF(COUNTIF(Rezeptpositionen!$A$5:$A$304,A58)=0,"Keine Positionen",IF(COUNTIFS(Rezeptpositionen!$A$5:$A$304,A58,Rezeptpositionen!$H$5:$H$304,"")&gt;0,"Kosten unvollständig",IF(OR(B58="",C58="",D58="",F58=""),"Eingaben fehlen",IF(K58&gt;F58,"Zielwert überschritten","OK")))))</f>
        <v/>
      </c>
    </row>
    <row r="59" ht="20" customHeight="1">
      <c r="A59" s="17" t="n"/>
      <c r="B59" s="17" t="n"/>
      <c r="C59" s="28" t="n"/>
      <c r="D59" s="29" t="n"/>
      <c r="E59" s="30" t="n"/>
      <c r="F59" s="32">
        <f>IF(A59="","",IF(E59="",Parameter!$B$5,E59))</f>
        <v/>
      </c>
      <c r="G59" s="31">
        <f>IF(A59="","",IF(COUNTIF(Rezeptpositionen!$A$5:$A$304,A59)=0,"",SUMIF(Rezeptpositionen!$A$5:$A$304,A59,Rezeptpositionen!$H$5:$H$304)))</f>
        <v/>
      </c>
      <c r="H59" s="31">
        <f>IF(OR(G59="",C59=""),"",IFERROR(G59/C59,""))</f>
        <v/>
      </c>
      <c r="I59" s="31">
        <f>IF(OR(D59="",H59=""),"",D59-H59)</f>
        <v/>
      </c>
      <c r="J59" s="32">
        <f>IF(OR(I59="",D59=""),"",IFERROR(I59/D59,""))</f>
        <v/>
      </c>
      <c r="K59" s="32">
        <f>IF(OR(H59="",D59=""),"",IFERROR(H59/D59,""))</f>
        <v/>
      </c>
      <c r="L59" s="14">
        <f>IF(A59="","",IF(COUNTIF(Rezeptpositionen!$A$5:$A$304,A59)=0,"Keine Positionen",IF(COUNTIFS(Rezeptpositionen!$A$5:$A$304,A59,Rezeptpositionen!$H$5:$H$304,"")&gt;0,"Kosten unvollständig",IF(OR(B59="",C59="",D59="",F59=""),"Eingaben fehlen",IF(K59&gt;F59,"Zielwert überschritten","OK")))))</f>
        <v/>
      </c>
    </row>
    <row r="60" ht="20" customHeight="1">
      <c r="A60" s="17" t="n"/>
      <c r="B60" s="17" t="n"/>
      <c r="C60" s="28" t="n"/>
      <c r="D60" s="29" t="n"/>
      <c r="E60" s="30" t="n"/>
      <c r="F60" s="32">
        <f>IF(A60="","",IF(E60="",Parameter!$B$5,E60))</f>
        <v/>
      </c>
      <c r="G60" s="31">
        <f>IF(A60="","",IF(COUNTIF(Rezeptpositionen!$A$5:$A$304,A60)=0,"",SUMIF(Rezeptpositionen!$A$5:$A$304,A60,Rezeptpositionen!$H$5:$H$304)))</f>
        <v/>
      </c>
      <c r="H60" s="31">
        <f>IF(OR(G60="",C60=""),"",IFERROR(G60/C60,""))</f>
        <v/>
      </c>
      <c r="I60" s="31">
        <f>IF(OR(D60="",H60=""),"",D60-H60)</f>
        <v/>
      </c>
      <c r="J60" s="32">
        <f>IF(OR(I60="",D60=""),"",IFERROR(I60/D60,""))</f>
        <v/>
      </c>
      <c r="K60" s="32">
        <f>IF(OR(H60="",D60=""),"",IFERROR(H60/D60,""))</f>
        <v/>
      </c>
      <c r="L60" s="14">
        <f>IF(A60="","",IF(COUNTIF(Rezeptpositionen!$A$5:$A$304,A60)=0,"Keine Positionen",IF(COUNTIFS(Rezeptpositionen!$A$5:$A$304,A60,Rezeptpositionen!$H$5:$H$304,"")&gt;0,"Kosten unvollständig",IF(OR(B60="",C60="",D60="",F60=""),"Eingaben fehlen",IF(K60&gt;F60,"Zielwert überschritten","OK")))))</f>
        <v/>
      </c>
    </row>
    <row r="61" ht="20" customHeight="1">
      <c r="A61" s="17" t="n"/>
      <c r="B61" s="17" t="n"/>
      <c r="C61" s="28" t="n"/>
      <c r="D61" s="29" t="n"/>
      <c r="E61" s="30" t="n"/>
      <c r="F61" s="32">
        <f>IF(A61="","",IF(E61="",Parameter!$B$5,E61))</f>
        <v/>
      </c>
      <c r="G61" s="31">
        <f>IF(A61="","",IF(COUNTIF(Rezeptpositionen!$A$5:$A$304,A61)=0,"",SUMIF(Rezeptpositionen!$A$5:$A$304,A61,Rezeptpositionen!$H$5:$H$304)))</f>
        <v/>
      </c>
      <c r="H61" s="31">
        <f>IF(OR(G61="",C61=""),"",IFERROR(G61/C61,""))</f>
        <v/>
      </c>
      <c r="I61" s="31">
        <f>IF(OR(D61="",H61=""),"",D61-H61)</f>
        <v/>
      </c>
      <c r="J61" s="32">
        <f>IF(OR(I61="",D61=""),"",IFERROR(I61/D61,""))</f>
        <v/>
      </c>
      <c r="K61" s="32">
        <f>IF(OR(H61="",D61=""),"",IFERROR(H61/D61,""))</f>
        <v/>
      </c>
      <c r="L61" s="14">
        <f>IF(A61="","",IF(COUNTIF(Rezeptpositionen!$A$5:$A$304,A61)=0,"Keine Positionen",IF(COUNTIFS(Rezeptpositionen!$A$5:$A$304,A61,Rezeptpositionen!$H$5:$H$304,"")&gt;0,"Kosten unvollständig",IF(OR(B61="",C61="",D61="",F61=""),"Eingaben fehlen",IF(K61&gt;F61,"Zielwert überschritten","OK")))))</f>
        <v/>
      </c>
    </row>
    <row r="62" ht="20" customHeight="1">
      <c r="A62" s="17" t="n"/>
      <c r="B62" s="17" t="n"/>
      <c r="C62" s="28" t="n"/>
      <c r="D62" s="29" t="n"/>
      <c r="E62" s="30" t="n"/>
      <c r="F62" s="32">
        <f>IF(A62="","",IF(E62="",Parameter!$B$5,E62))</f>
        <v/>
      </c>
      <c r="G62" s="31">
        <f>IF(A62="","",IF(COUNTIF(Rezeptpositionen!$A$5:$A$304,A62)=0,"",SUMIF(Rezeptpositionen!$A$5:$A$304,A62,Rezeptpositionen!$H$5:$H$304)))</f>
        <v/>
      </c>
      <c r="H62" s="31">
        <f>IF(OR(G62="",C62=""),"",IFERROR(G62/C62,""))</f>
        <v/>
      </c>
      <c r="I62" s="31">
        <f>IF(OR(D62="",H62=""),"",D62-H62)</f>
        <v/>
      </c>
      <c r="J62" s="32">
        <f>IF(OR(I62="",D62=""),"",IFERROR(I62/D62,""))</f>
        <v/>
      </c>
      <c r="K62" s="32">
        <f>IF(OR(H62="",D62=""),"",IFERROR(H62/D62,""))</f>
        <v/>
      </c>
      <c r="L62" s="14">
        <f>IF(A62="","",IF(COUNTIF(Rezeptpositionen!$A$5:$A$304,A62)=0,"Keine Positionen",IF(COUNTIFS(Rezeptpositionen!$A$5:$A$304,A62,Rezeptpositionen!$H$5:$H$304,"")&gt;0,"Kosten unvollständig",IF(OR(B62="",C62="",D62="",F62=""),"Eingaben fehlen",IF(K62&gt;F62,"Zielwert überschritten","OK")))))</f>
        <v/>
      </c>
    </row>
    <row r="63" ht="20" customHeight="1">
      <c r="A63" s="17" t="n"/>
      <c r="B63" s="17" t="n"/>
      <c r="C63" s="28" t="n"/>
      <c r="D63" s="29" t="n"/>
      <c r="E63" s="30" t="n"/>
      <c r="F63" s="32">
        <f>IF(A63="","",IF(E63="",Parameter!$B$5,E63))</f>
        <v/>
      </c>
      <c r="G63" s="31">
        <f>IF(A63="","",IF(COUNTIF(Rezeptpositionen!$A$5:$A$304,A63)=0,"",SUMIF(Rezeptpositionen!$A$5:$A$304,A63,Rezeptpositionen!$H$5:$H$304)))</f>
        <v/>
      </c>
      <c r="H63" s="31">
        <f>IF(OR(G63="",C63=""),"",IFERROR(G63/C63,""))</f>
        <v/>
      </c>
      <c r="I63" s="31">
        <f>IF(OR(D63="",H63=""),"",D63-H63)</f>
        <v/>
      </c>
      <c r="J63" s="32">
        <f>IF(OR(I63="",D63=""),"",IFERROR(I63/D63,""))</f>
        <v/>
      </c>
      <c r="K63" s="32">
        <f>IF(OR(H63="",D63=""),"",IFERROR(H63/D63,""))</f>
        <v/>
      </c>
      <c r="L63" s="14">
        <f>IF(A63="","",IF(COUNTIF(Rezeptpositionen!$A$5:$A$304,A63)=0,"Keine Positionen",IF(COUNTIFS(Rezeptpositionen!$A$5:$A$304,A63,Rezeptpositionen!$H$5:$H$304,"")&gt;0,"Kosten unvollständig",IF(OR(B63="",C63="",D63="",F63=""),"Eingaben fehlen",IF(K63&gt;F63,"Zielwert überschritten","OK")))))</f>
        <v/>
      </c>
    </row>
    <row r="64" ht="20" customHeight="1">
      <c r="A64" s="17" t="n"/>
      <c r="B64" s="17" t="n"/>
      <c r="C64" s="28" t="n"/>
      <c r="D64" s="29" t="n"/>
      <c r="E64" s="30" t="n"/>
      <c r="F64" s="32">
        <f>IF(A64="","",IF(E64="",Parameter!$B$5,E64))</f>
        <v/>
      </c>
      <c r="G64" s="31">
        <f>IF(A64="","",IF(COUNTIF(Rezeptpositionen!$A$5:$A$304,A64)=0,"",SUMIF(Rezeptpositionen!$A$5:$A$304,A64,Rezeptpositionen!$H$5:$H$304)))</f>
        <v/>
      </c>
      <c r="H64" s="31">
        <f>IF(OR(G64="",C64=""),"",IFERROR(G64/C64,""))</f>
        <v/>
      </c>
      <c r="I64" s="31">
        <f>IF(OR(D64="",H64=""),"",D64-H64)</f>
        <v/>
      </c>
      <c r="J64" s="32">
        <f>IF(OR(I64="",D64=""),"",IFERROR(I64/D64,""))</f>
        <v/>
      </c>
      <c r="K64" s="32">
        <f>IF(OR(H64="",D64=""),"",IFERROR(H64/D64,""))</f>
        <v/>
      </c>
      <c r="L64" s="14">
        <f>IF(A64="","",IF(COUNTIF(Rezeptpositionen!$A$5:$A$304,A64)=0,"Keine Positionen",IF(COUNTIFS(Rezeptpositionen!$A$5:$A$304,A64,Rezeptpositionen!$H$5:$H$304,"")&gt;0,"Kosten unvollständig",IF(OR(B64="",C64="",D64="",F64=""),"Eingaben fehlen",IF(K64&gt;F64,"Zielwert überschritten","OK")))))</f>
        <v/>
      </c>
    </row>
    <row r="65" ht="20" customHeight="1">
      <c r="A65" s="17" t="n"/>
      <c r="B65" s="17" t="n"/>
      <c r="C65" s="28" t="n"/>
      <c r="D65" s="29" t="n"/>
      <c r="E65" s="30" t="n"/>
      <c r="F65" s="32">
        <f>IF(A65="","",IF(E65="",Parameter!$B$5,E65))</f>
        <v/>
      </c>
      <c r="G65" s="31">
        <f>IF(A65="","",IF(COUNTIF(Rezeptpositionen!$A$5:$A$304,A65)=0,"",SUMIF(Rezeptpositionen!$A$5:$A$304,A65,Rezeptpositionen!$H$5:$H$304)))</f>
        <v/>
      </c>
      <c r="H65" s="31">
        <f>IF(OR(G65="",C65=""),"",IFERROR(G65/C65,""))</f>
        <v/>
      </c>
      <c r="I65" s="31">
        <f>IF(OR(D65="",H65=""),"",D65-H65)</f>
        <v/>
      </c>
      <c r="J65" s="32">
        <f>IF(OR(I65="",D65=""),"",IFERROR(I65/D65,""))</f>
        <v/>
      </c>
      <c r="K65" s="32">
        <f>IF(OR(H65="",D65=""),"",IFERROR(H65/D65,""))</f>
        <v/>
      </c>
      <c r="L65" s="14">
        <f>IF(A65="","",IF(COUNTIF(Rezeptpositionen!$A$5:$A$304,A65)=0,"Keine Positionen",IF(COUNTIFS(Rezeptpositionen!$A$5:$A$304,A65,Rezeptpositionen!$H$5:$H$304,"")&gt;0,"Kosten unvollständig",IF(OR(B65="",C65="",D65="",F65=""),"Eingaben fehlen",IF(K65&gt;F65,"Zielwert überschritten","OK")))))</f>
        <v/>
      </c>
    </row>
    <row r="66" ht="20" customHeight="1">
      <c r="A66" s="17" t="n"/>
      <c r="B66" s="17" t="n"/>
      <c r="C66" s="28" t="n"/>
      <c r="D66" s="29" t="n"/>
      <c r="E66" s="30" t="n"/>
      <c r="F66" s="32">
        <f>IF(A66="","",IF(E66="",Parameter!$B$5,E66))</f>
        <v/>
      </c>
      <c r="G66" s="31">
        <f>IF(A66="","",IF(COUNTIF(Rezeptpositionen!$A$5:$A$304,A66)=0,"",SUMIF(Rezeptpositionen!$A$5:$A$304,A66,Rezeptpositionen!$H$5:$H$304)))</f>
        <v/>
      </c>
      <c r="H66" s="31">
        <f>IF(OR(G66="",C66=""),"",IFERROR(G66/C66,""))</f>
        <v/>
      </c>
      <c r="I66" s="31">
        <f>IF(OR(D66="",H66=""),"",D66-H66)</f>
        <v/>
      </c>
      <c r="J66" s="32">
        <f>IF(OR(I66="",D66=""),"",IFERROR(I66/D66,""))</f>
        <v/>
      </c>
      <c r="K66" s="32">
        <f>IF(OR(H66="",D66=""),"",IFERROR(H66/D66,""))</f>
        <v/>
      </c>
      <c r="L66" s="14">
        <f>IF(A66="","",IF(COUNTIF(Rezeptpositionen!$A$5:$A$304,A66)=0,"Keine Positionen",IF(COUNTIFS(Rezeptpositionen!$A$5:$A$304,A66,Rezeptpositionen!$H$5:$H$304,"")&gt;0,"Kosten unvollständig",IF(OR(B66="",C66="",D66="",F66=""),"Eingaben fehlen",IF(K66&gt;F66,"Zielwert überschritten","OK")))))</f>
        <v/>
      </c>
    </row>
    <row r="67" ht="20" customHeight="1">
      <c r="A67" s="17" t="n"/>
      <c r="B67" s="17" t="n"/>
      <c r="C67" s="28" t="n"/>
      <c r="D67" s="29" t="n"/>
      <c r="E67" s="30" t="n"/>
      <c r="F67" s="32">
        <f>IF(A67="","",IF(E67="",Parameter!$B$5,E67))</f>
        <v/>
      </c>
      <c r="G67" s="31">
        <f>IF(A67="","",IF(COUNTIF(Rezeptpositionen!$A$5:$A$304,A67)=0,"",SUMIF(Rezeptpositionen!$A$5:$A$304,A67,Rezeptpositionen!$H$5:$H$304)))</f>
        <v/>
      </c>
      <c r="H67" s="31">
        <f>IF(OR(G67="",C67=""),"",IFERROR(G67/C67,""))</f>
        <v/>
      </c>
      <c r="I67" s="31">
        <f>IF(OR(D67="",H67=""),"",D67-H67)</f>
        <v/>
      </c>
      <c r="J67" s="32">
        <f>IF(OR(I67="",D67=""),"",IFERROR(I67/D67,""))</f>
        <v/>
      </c>
      <c r="K67" s="32">
        <f>IF(OR(H67="",D67=""),"",IFERROR(H67/D67,""))</f>
        <v/>
      </c>
      <c r="L67" s="14">
        <f>IF(A67="","",IF(COUNTIF(Rezeptpositionen!$A$5:$A$304,A67)=0,"Keine Positionen",IF(COUNTIFS(Rezeptpositionen!$A$5:$A$304,A67,Rezeptpositionen!$H$5:$H$304,"")&gt;0,"Kosten unvollständig",IF(OR(B67="",C67="",D67="",F67=""),"Eingaben fehlen",IF(K67&gt;F67,"Zielwert überschritten","OK")))))</f>
        <v/>
      </c>
    </row>
    <row r="68" ht="20" customHeight="1">
      <c r="A68" s="17" t="n"/>
      <c r="B68" s="17" t="n"/>
      <c r="C68" s="28" t="n"/>
      <c r="D68" s="29" t="n"/>
      <c r="E68" s="30" t="n"/>
      <c r="F68" s="32">
        <f>IF(A68="","",IF(E68="",Parameter!$B$5,E68))</f>
        <v/>
      </c>
      <c r="G68" s="31">
        <f>IF(A68="","",IF(COUNTIF(Rezeptpositionen!$A$5:$A$304,A68)=0,"",SUMIF(Rezeptpositionen!$A$5:$A$304,A68,Rezeptpositionen!$H$5:$H$304)))</f>
        <v/>
      </c>
      <c r="H68" s="31">
        <f>IF(OR(G68="",C68=""),"",IFERROR(G68/C68,""))</f>
        <v/>
      </c>
      <c r="I68" s="31">
        <f>IF(OR(D68="",H68=""),"",D68-H68)</f>
        <v/>
      </c>
      <c r="J68" s="32">
        <f>IF(OR(I68="",D68=""),"",IFERROR(I68/D68,""))</f>
        <v/>
      </c>
      <c r="K68" s="32">
        <f>IF(OR(H68="",D68=""),"",IFERROR(H68/D68,""))</f>
        <v/>
      </c>
      <c r="L68" s="14">
        <f>IF(A68="","",IF(COUNTIF(Rezeptpositionen!$A$5:$A$304,A68)=0,"Keine Positionen",IF(COUNTIFS(Rezeptpositionen!$A$5:$A$304,A68,Rezeptpositionen!$H$5:$H$304,"")&gt;0,"Kosten unvollständig",IF(OR(B68="",C68="",D68="",F68=""),"Eingaben fehlen",IF(K68&gt;F68,"Zielwert überschritten","OK")))))</f>
        <v/>
      </c>
    </row>
    <row r="69" ht="20" customHeight="1">
      <c r="A69" s="17" t="n"/>
      <c r="B69" s="17" t="n"/>
      <c r="C69" s="28" t="n"/>
      <c r="D69" s="29" t="n"/>
      <c r="E69" s="30" t="n"/>
      <c r="F69" s="32">
        <f>IF(A69="","",IF(E69="",Parameter!$B$5,E69))</f>
        <v/>
      </c>
      <c r="G69" s="31">
        <f>IF(A69="","",IF(COUNTIF(Rezeptpositionen!$A$5:$A$304,A69)=0,"",SUMIF(Rezeptpositionen!$A$5:$A$304,A69,Rezeptpositionen!$H$5:$H$304)))</f>
        <v/>
      </c>
      <c r="H69" s="31">
        <f>IF(OR(G69="",C69=""),"",IFERROR(G69/C69,""))</f>
        <v/>
      </c>
      <c r="I69" s="31">
        <f>IF(OR(D69="",H69=""),"",D69-H69)</f>
        <v/>
      </c>
      <c r="J69" s="32">
        <f>IF(OR(I69="",D69=""),"",IFERROR(I69/D69,""))</f>
        <v/>
      </c>
      <c r="K69" s="32">
        <f>IF(OR(H69="",D69=""),"",IFERROR(H69/D69,""))</f>
        <v/>
      </c>
      <c r="L69" s="14">
        <f>IF(A69="","",IF(COUNTIF(Rezeptpositionen!$A$5:$A$304,A69)=0,"Keine Positionen",IF(COUNTIFS(Rezeptpositionen!$A$5:$A$304,A69,Rezeptpositionen!$H$5:$H$304,"")&gt;0,"Kosten unvollständig",IF(OR(B69="",C69="",D69="",F69=""),"Eingaben fehlen",IF(K69&gt;F69,"Zielwert überschritten","OK")))))</f>
        <v/>
      </c>
    </row>
    <row r="70" ht="20" customHeight="1">
      <c r="A70" s="17" t="n"/>
      <c r="B70" s="17" t="n"/>
      <c r="C70" s="28" t="n"/>
      <c r="D70" s="29" t="n"/>
      <c r="E70" s="30" t="n"/>
      <c r="F70" s="32">
        <f>IF(A70="","",IF(E70="",Parameter!$B$5,E70))</f>
        <v/>
      </c>
      <c r="G70" s="31">
        <f>IF(A70="","",IF(COUNTIF(Rezeptpositionen!$A$5:$A$304,A70)=0,"",SUMIF(Rezeptpositionen!$A$5:$A$304,A70,Rezeptpositionen!$H$5:$H$304)))</f>
        <v/>
      </c>
      <c r="H70" s="31">
        <f>IF(OR(G70="",C70=""),"",IFERROR(G70/C70,""))</f>
        <v/>
      </c>
      <c r="I70" s="31">
        <f>IF(OR(D70="",H70=""),"",D70-H70)</f>
        <v/>
      </c>
      <c r="J70" s="32">
        <f>IF(OR(I70="",D70=""),"",IFERROR(I70/D70,""))</f>
        <v/>
      </c>
      <c r="K70" s="32">
        <f>IF(OR(H70="",D70=""),"",IFERROR(H70/D70,""))</f>
        <v/>
      </c>
      <c r="L70" s="14">
        <f>IF(A70="","",IF(COUNTIF(Rezeptpositionen!$A$5:$A$304,A70)=0,"Keine Positionen",IF(COUNTIFS(Rezeptpositionen!$A$5:$A$304,A70,Rezeptpositionen!$H$5:$H$304,"")&gt;0,"Kosten unvollständig",IF(OR(B70="",C70="",D70="",F70=""),"Eingaben fehlen",IF(K70&gt;F70,"Zielwert überschritten","OK")))))</f>
        <v/>
      </c>
    </row>
    <row r="71" ht="20" customHeight="1">
      <c r="A71" s="17" t="n"/>
      <c r="B71" s="17" t="n"/>
      <c r="C71" s="28" t="n"/>
      <c r="D71" s="29" t="n"/>
      <c r="E71" s="30" t="n"/>
      <c r="F71" s="32">
        <f>IF(A71="","",IF(E71="",Parameter!$B$5,E71))</f>
        <v/>
      </c>
      <c r="G71" s="31">
        <f>IF(A71="","",IF(COUNTIF(Rezeptpositionen!$A$5:$A$304,A71)=0,"",SUMIF(Rezeptpositionen!$A$5:$A$304,A71,Rezeptpositionen!$H$5:$H$304)))</f>
        <v/>
      </c>
      <c r="H71" s="31">
        <f>IF(OR(G71="",C71=""),"",IFERROR(G71/C71,""))</f>
        <v/>
      </c>
      <c r="I71" s="31">
        <f>IF(OR(D71="",H71=""),"",D71-H71)</f>
        <v/>
      </c>
      <c r="J71" s="32">
        <f>IF(OR(I71="",D71=""),"",IFERROR(I71/D71,""))</f>
        <v/>
      </c>
      <c r="K71" s="32">
        <f>IF(OR(H71="",D71=""),"",IFERROR(H71/D71,""))</f>
        <v/>
      </c>
      <c r="L71" s="14">
        <f>IF(A71="","",IF(COUNTIF(Rezeptpositionen!$A$5:$A$304,A71)=0,"Keine Positionen",IF(COUNTIFS(Rezeptpositionen!$A$5:$A$304,A71,Rezeptpositionen!$H$5:$H$304,"")&gt;0,"Kosten unvollständig",IF(OR(B71="",C71="",D71="",F71=""),"Eingaben fehlen",IF(K71&gt;F71,"Zielwert überschritten","OK")))))</f>
        <v/>
      </c>
    </row>
    <row r="72" ht="20" customHeight="1">
      <c r="A72" s="17" t="n"/>
      <c r="B72" s="17" t="n"/>
      <c r="C72" s="28" t="n"/>
      <c r="D72" s="29" t="n"/>
      <c r="E72" s="30" t="n"/>
      <c r="F72" s="32">
        <f>IF(A72="","",IF(E72="",Parameter!$B$5,E72))</f>
        <v/>
      </c>
      <c r="G72" s="31">
        <f>IF(A72="","",IF(COUNTIF(Rezeptpositionen!$A$5:$A$304,A72)=0,"",SUMIF(Rezeptpositionen!$A$5:$A$304,A72,Rezeptpositionen!$H$5:$H$304)))</f>
        <v/>
      </c>
      <c r="H72" s="31">
        <f>IF(OR(G72="",C72=""),"",IFERROR(G72/C72,""))</f>
        <v/>
      </c>
      <c r="I72" s="31">
        <f>IF(OR(D72="",H72=""),"",D72-H72)</f>
        <v/>
      </c>
      <c r="J72" s="32">
        <f>IF(OR(I72="",D72=""),"",IFERROR(I72/D72,""))</f>
        <v/>
      </c>
      <c r="K72" s="32">
        <f>IF(OR(H72="",D72=""),"",IFERROR(H72/D72,""))</f>
        <v/>
      </c>
      <c r="L72" s="14">
        <f>IF(A72="","",IF(COUNTIF(Rezeptpositionen!$A$5:$A$304,A72)=0,"Keine Positionen",IF(COUNTIFS(Rezeptpositionen!$A$5:$A$304,A72,Rezeptpositionen!$H$5:$H$304,"")&gt;0,"Kosten unvollständig",IF(OR(B72="",C72="",D72="",F72=""),"Eingaben fehlen",IF(K72&gt;F72,"Zielwert überschritten","OK")))))</f>
        <v/>
      </c>
    </row>
    <row r="73" ht="20" customHeight="1">
      <c r="A73" s="17" t="n"/>
      <c r="B73" s="17" t="n"/>
      <c r="C73" s="28" t="n"/>
      <c r="D73" s="29" t="n"/>
      <c r="E73" s="30" t="n"/>
      <c r="F73" s="32">
        <f>IF(A73="","",IF(E73="",Parameter!$B$5,E73))</f>
        <v/>
      </c>
      <c r="G73" s="31">
        <f>IF(A73="","",IF(COUNTIF(Rezeptpositionen!$A$5:$A$304,A73)=0,"",SUMIF(Rezeptpositionen!$A$5:$A$304,A73,Rezeptpositionen!$H$5:$H$304)))</f>
        <v/>
      </c>
      <c r="H73" s="31">
        <f>IF(OR(G73="",C73=""),"",IFERROR(G73/C73,""))</f>
        <v/>
      </c>
      <c r="I73" s="31">
        <f>IF(OR(D73="",H73=""),"",D73-H73)</f>
        <v/>
      </c>
      <c r="J73" s="32">
        <f>IF(OR(I73="",D73=""),"",IFERROR(I73/D73,""))</f>
        <v/>
      </c>
      <c r="K73" s="32">
        <f>IF(OR(H73="",D73=""),"",IFERROR(H73/D73,""))</f>
        <v/>
      </c>
      <c r="L73" s="14">
        <f>IF(A73="","",IF(COUNTIF(Rezeptpositionen!$A$5:$A$304,A73)=0,"Keine Positionen",IF(COUNTIFS(Rezeptpositionen!$A$5:$A$304,A73,Rezeptpositionen!$H$5:$H$304,"")&gt;0,"Kosten unvollständig",IF(OR(B73="",C73="",D73="",F73=""),"Eingaben fehlen",IF(K73&gt;F73,"Zielwert überschritten","OK")))))</f>
        <v/>
      </c>
    </row>
    <row r="74" ht="20" customHeight="1">
      <c r="A74" s="17" t="n"/>
      <c r="B74" s="17" t="n"/>
      <c r="C74" s="28" t="n"/>
      <c r="D74" s="29" t="n"/>
      <c r="E74" s="30" t="n"/>
      <c r="F74" s="32">
        <f>IF(A74="","",IF(E74="",Parameter!$B$5,E74))</f>
        <v/>
      </c>
      <c r="G74" s="31">
        <f>IF(A74="","",IF(COUNTIF(Rezeptpositionen!$A$5:$A$304,A74)=0,"",SUMIF(Rezeptpositionen!$A$5:$A$304,A74,Rezeptpositionen!$H$5:$H$304)))</f>
        <v/>
      </c>
      <c r="H74" s="31">
        <f>IF(OR(G74="",C74=""),"",IFERROR(G74/C74,""))</f>
        <v/>
      </c>
      <c r="I74" s="31">
        <f>IF(OR(D74="",H74=""),"",D74-H74)</f>
        <v/>
      </c>
      <c r="J74" s="32">
        <f>IF(OR(I74="",D74=""),"",IFERROR(I74/D74,""))</f>
        <v/>
      </c>
      <c r="K74" s="32">
        <f>IF(OR(H74="",D74=""),"",IFERROR(H74/D74,""))</f>
        <v/>
      </c>
      <c r="L74" s="14">
        <f>IF(A74="","",IF(COUNTIF(Rezeptpositionen!$A$5:$A$304,A74)=0,"Keine Positionen",IF(COUNTIFS(Rezeptpositionen!$A$5:$A$304,A74,Rezeptpositionen!$H$5:$H$304,"")&gt;0,"Kosten unvollständig",IF(OR(B74="",C74="",D74="",F74=""),"Eingaben fehlen",IF(K74&gt;F74,"Zielwert überschritten","OK")))))</f>
        <v/>
      </c>
    </row>
    <row r="75" ht="20" customHeight="1">
      <c r="A75" s="17" t="n"/>
      <c r="B75" s="17" t="n"/>
      <c r="C75" s="28" t="n"/>
      <c r="D75" s="29" t="n"/>
      <c r="E75" s="30" t="n"/>
      <c r="F75" s="32">
        <f>IF(A75="","",IF(E75="",Parameter!$B$5,E75))</f>
        <v/>
      </c>
      <c r="G75" s="31">
        <f>IF(A75="","",IF(COUNTIF(Rezeptpositionen!$A$5:$A$304,A75)=0,"",SUMIF(Rezeptpositionen!$A$5:$A$304,A75,Rezeptpositionen!$H$5:$H$304)))</f>
        <v/>
      </c>
      <c r="H75" s="31">
        <f>IF(OR(G75="",C75=""),"",IFERROR(G75/C75,""))</f>
        <v/>
      </c>
      <c r="I75" s="31">
        <f>IF(OR(D75="",H75=""),"",D75-H75)</f>
        <v/>
      </c>
      <c r="J75" s="32">
        <f>IF(OR(I75="",D75=""),"",IFERROR(I75/D75,""))</f>
        <v/>
      </c>
      <c r="K75" s="32">
        <f>IF(OR(H75="",D75=""),"",IFERROR(H75/D75,""))</f>
        <v/>
      </c>
      <c r="L75" s="14">
        <f>IF(A75="","",IF(COUNTIF(Rezeptpositionen!$A$5:$A$304,A75)=0,"Keine Positionen",IF(COUNTIFS(Rezeptpositionen!$A$5:$A$304,A75,Rezeptpositionen!$H$5:$H$304,"")&gt;0,"Kosten unvollständig",IF(OR(B75="",C75="",D75="",F75=""),"Eingaben fehlen",IF(K75&gt;F75,"Zielwert überschritten","OK")))))</f>
        <v/>
      </c>
    </row>
    <row r="76" ht="20" customHeight="1">
      <c r="A76" s="17" t="n"/>
      <c r="B76" s="17" t="n"/>
      <c r="C76" s="28" t="n"/>
      <c r="D76" s="29" t="n"/>
      <c r="E76" s="30" t="n"/>
      <c r="F76" s="32">
        <f>IF(A76="","",IF(E76="",Parameter!$B$5,E76))</f>
        <v/>
      </c>
      <c r="G76" s="31">
        <f>IF(A76="","",IF(COUNTIF(Rezeptpositionen!$A$5:$A$304,A76)=0,"",SUMIF(Rezeptpositionen!$A$5:$A$304,A76,Rezeptpositionen!$H$5:$H$304)))</f>
        <v/>
      </c>
      <c r="H76" s="31">
        <f>IF(OR(G76="",C76=""),"",IFERROR(G76/C76,""))</f>
        <v/>
      </c>
      <c r="I76" s="31">
        <f>IF(OR(D76="",H76=""),"",D76-H76)</f>
        <v/>
      </c>
      <c r="J76" s="32">
        <f>IF(OR(I76="",D76=""),"",IFERROR(I76/D76,""))</f>
        <v/>
      </c>
      <c r="K76" s="32">
        <f>IF(OR(H76="",D76=""),"",IFERROR(H76/D76,""))</f>
        <v/>
      </c>
      <c r="L76" s="14">
        <f>IF(A76="","",IF(COUNTIF(Rezeptpositionen!$A$5:$A$304,A76)=0,"Keine Positionen",IF(COUNTIFS(Rezeptpositionen!$A$5:$A$304,A76,Rezeptpositionen!$H$5:$H$304,"")&gt;0,"Kosten unvollständig",IF(OR(B76="",C76="",D76="",F76=""),"Eingaben fehlen",IF(K76&gt;F76,"Zielwert überschritten","OK")))))</f>
        <v/>
      </c>
    </row>
    <row r="77" ht="20" customHeight="1">
      <c r="A77" s="17" t="n"/>
      <c r="B77" s="17" t="n"/>
      <c r="C77" s="28" t="n"/>
      <c r="D77" s="29" t="n"/>
      <c r="E77" s="30" t="n"/>
      <c r="F77" s="32">
        <f>IF(A77="","",IF(E77="",Parameter!$B$5,E77))</f>
        <v/>
      </c>
      <c r="G77" s="31">
        <f>IF(A77="","",IF(COUNTIF(Rezeptpositionen!$A$5:$A$304,A77)=0,"",SUMIF(Rezeptpositionen!$A$5:$A$304,A77,Rezeptpositionen!$H$5:$H$304)))</f>
        <v/>
      </c>
      <c r="H77" s="31">
        <f>IF(OR(G77="",C77=""),"",IFERROR(G77/C77,""))</f>
        <v/>
      </c>
      <c r="I77" s="31">
        <f>IF(OR(D77="",H77=""),"",D77-H77)</f>
        <v/>
      </c>
      <c r="J77" s="32">
        <f>IF(OR(I77="",D77=""),"",IFERROR(I77/D77,""))</f>
        <v/>
      </c>
      <c r="K77" s="32">
        <f>IF(OR(H77="",D77=""),"",IFERROR(H77/D77,""))</f>
        <v/>
      </c>
      <c r="L77" s="14">
        <f>IF(A77="","",IF(COUNTIF(Rezeptpositionen!$A$5:$A$304,A77)=0,"Keine Positionen",IF(COUNTIFS(Rezeptpositionen!$A$5:$A$304,A77,Rezeptpositionen!$H$5:$H$304,"")&gt;0,"Kosten unvollständig",IF(OR(B77="",C77="",D77="",F77=""),"Eingaben fehlen",IF(K77&gt;F77,"Zielwert überschritten","OK")))))</f>
        <v/>
      </c>
    </row>
    <row r="78" ht="20" customHeight="1">
      <c r="A78" s="17" t="n"/>
      <c r="B78" s="17" t="n"/>
      <c r="C78" s="28" t="n"/>
      <c r="D78" s="29" t="n"/>
      <c r="E78" s="30" t="n"/>
      <c r="F78" s="32">
        <f>IF(A78="","",IF(E78="",Parameter!$B$5,E78))</f>
        <v/>
      </c>
      <c r="G78" s="31">
        <f>IF(A78="","",IF(COUNTIF(Rezeptpositionen!$A$5:$A$304,A78)=0,"",SUMIF(Rezeptpositionen!$A$5:$A$304,A78,Rezeptpositionen!$H$5:$H$304)))</f>
        <v/>
      </c>
      <c r="H78" s="31">
        <f>IF(OR(G78="",C78=""),"",IFERROR(G78/C78,""))</f>
        <v/>
      </c>
      <c r="I78" s="31">
        <f>IF(OR(D78="",H78=""),"",D78-H78)</f>
        <v/>
      </c>
      <c r="J78" s="32">
        <f>IF(OR(I78="",D78=""),"",IFERROR(I78/D78,""))</f>
        <v/>
      </c>
      <c r="K78" s="32">
        <f>IF(OR(H78="",D78=""),"",IFERROR(H78/D78,""))</f>
        <v/>
      </c>
      <c r="L78" s="14">
        <f>IF(A78="","",IF(COUNTIF(Rezeptpositionen!$A$5:$A$304,A78)=0,"Keine Positionen",IF(COUNTIFS(Rezeptpositionen!$A$5:$A$304,A78,Rezeptpositionen!$H$5:$H$304,"")&gt;0,"Kosten unvollständig",IF(OR(B78="",C78="",D78="",F78=""),"Eingaben fehlen",IF(K78&gt;F78,"Zielwert überschritten","OK")))))</f>
        <v/>
      </c>
    </row>
    <row r="79" ht="20" customHeight="1">
      <c r="A79" s="17" t="n"/>
      <c r="B79" s="17" t="n"/>
      <c r="C79" s="28" t="n"/>
      <c r="D79" s="29" t="n"/>
      <c r="E79" s="30" t="n"/>
      <c r="F79" s="32">
        <f>IF(A79="","",IF(E79="",Parameter!$B$5,E79))</f>
        <v/>
      </c>
      <c r="G79" s="31">
        <f>IF(A79="","",IF(COUNTIF(Rezeptpositionen!$A$5:$A$304,A79)=0,"",SUMIF(Rezeptpositionen!$A$5:$A$304,A79,Rezeptpositionen!$H$5:$H$304)))</f>
        <v/>
      </c>
      <c r="H79" s="31">
        <f>IF(OR(G79="",C79=""),"",IFERROR(G79/C79,""))</f>
        <v/>
      </c>
      <c r="I79" s="31">
        <f>IF(OR(D79="",H79=""),"",D79-H79)</f>
        <v/>
      </c>
      <c r="J79" s="32">
        <f>IF(OR(I79="",D79=""),"",IFERROR(I79/D79,""))</f>
        <v/>
      </c>
      <c r="K79" s="32">
        <f>IF(OR(H79="",D79=""),"",IFERROR(H79/D79,""))</f>
        <v/>
      </c>
      <c r="L79" s="14">
        <f>IF(A79="","",IF(COUNTIF(Rezeptpositionen!$A$5:$A$304,A79)=0,"Keine Positionen",IF(COUNTIFS(Rezeptpositionen!$A$5:$A$304,A79,Rezeptpositionen!$H$5:$H$304,"")&gt;0,"Kosten unvollständig",IF(OR(B79="",C79="",D79="",F79=""),"Eingaben fehlen",IF(K79&gt;F79,"Zielwert überschritten","OK")))))</f>
        <v/>
      </c>
    </row>
    <row r="80" ht="20" customHeight="1">
      <c r="A80" s="17" t="n"/>
      <c r="B80" s="17" t="n"/>
      <c r="C80" s="28" t="n"/>
      <c r="D80" s="29" t="n"/>
      <c r="E80" s="30" t="n"/>
      <c r="F80" s="32">
        <f>IF(A80="","",IF(E80="",Parameter!$B$5,E80))</f>
        <v/>
      </c>
      <c r="G80" s="31">
        <f>IF(A80="","",IF(COUNTIF(Rezeptpositionen!$A$5:$A$304,A80)=0,"",SUMIF(Rezeptpositionen!$A$5:$A$304,A80,Rezeptpositionen!$H$5:$H$304)))</f>
        <v/>
      </c>
      <c r="H80" s="31">
        <f>IF(OR(G80="",C80=""),"",IFERROR(G80/C80,""))</f>
        <v/>
      </c>
      <c r="I80" s="31">
        <f>IF(OR(D80="",H80=""),"",D80-H80)</f>
        <v/>
      </c>
      <c r="J80" s="32">
        <f>IF(OR(I80="",D80=""),"",IFERROR(I80/D80,""))</f>
        <v/>
      </c>
      <c r="K80" s="32">
        <f>IF(OR(H80="",D80=""),"",IFERROR(H80/D80,""))</f>
        <v/>
      </c>
      <c r="L80" s="14">
        <f>IF(A80="","",IF(COUNTIF(Rezeptpositionen!$A$5:$A$304,A80)=0,"Keine Positionen",IF(COUNTIFS(Rezeptpositionen!$A$5:$A$304,A80,Rezeptpositionen!$H$5:$H$304,"")&gt;0,"Kosten unvollständig",IF(OR(B80="",C80="",D80="",F80=""),"Eingaben fehlen",IF(K80&gt;F80,"Zielwert überschritten","OK")))))</f>
        <v/>
      </c>
    </row>
    <row r="81" ht="20" customHeight="1">
      <c r="A81" s="17" t="n"/>
      <c r="B81" s="17" t="n"/>
      <c r="C81" s="28" t="n"/>
      <c r="D81" s="29" t="n"/>
      <c r="E81" s="30" t="n"/>
      <c r="F81" s="32">
        <f>IF(A81="","",IF(E81="",Parameter!$B$5,E81))</f>
        <v/>
      </c>
      <c r="G81" s="31">
        <f>IF(A81="","",IF(COUNTIF(Rezeptpositionen!$A$5:$A$304,A81)=0,"",SUMIF(Rezeptpositionen!$A$5:$A$304,A81,Rezeptpositionen!$H$5:$H$304)))</f>
        <v/>
      </c>
      <c r="H81" s="31">
        <f>IF(OR(G81="",C81=""),"",IFERROR(G81/C81,""))</f>
        <v/>
      </c>
      <c r="I81" s="31">
        <f>IF(OR(D81="",H81=""),"",D81-H81)</f>
        <v/>
      </c>
      <c r="J81" s="32">
        <f>IF(OR(I81="",D81=""),"",IFERROR(I81/D81,""))</f>
        <v/>
      </c>
      <c r="K81" s="32">
        <f>IF(OR(H81="",D81=""),"",IFERROR(H81/D81,""))</f>
        <v/>
      </c>
      <c r="L81" s="14">
        <f>IF(A81="","",IF(COUNTIF(Rezeptpositionen!$A$5:$A$304,A81)=0,"Keine Positionen",IF(COUNTIFS(Rezeptpositionen!$A$5:$A$304,A81,Rezeptpositionen!$H$5:$H$304,"")&gt;0,"Kosten unvollständig",IF(OR(B81="",C81="",D81="",F81=""),"Eingaben fehlen",IF(K81&gt;F81,"Zielwert überschritten","OK")))))</f>
        <v/>
      </c>
    </row>
    <row r="82" ht="20" customHeight="1">
      <c r="A82" s="17" t="n"/>
      <c r="B82" s="17" t="n"/>
      <c r="C82" s="28" t="n"/>
      <c r="D82" s="29" t="n"/>
      <c r="E82" s="30" t="n"/>
      <c r="F82" s="32">
        <f>IF(A82="","",IF(E82="",Parameter!$B$5,E82))</f>
        <v/>
      </c>
      <c r="G82" s="31">
        <f>IF(A82="","",IF(COUNTIF(Rezeptpositionen!$A$5:$A$304,A82)=0,"",SUMIF(Rezeptpositionen!$A$5:$A$304,A82,Rezeptpositionen!$H$5:$H$304)))</f>
        <v/>
      </c>
      <c r="H82" s="31">
        <f>IF(OR(G82="",C82=""),"",IFERROR(G82/C82,""))</f>
        <v/>
      </c>
      <c r="I82" s="31">
        <f>IF(OR(D82="",H82=""),"",D82-H82)</f>
        <v/>
      </c>
      <c r="J82" s="32">
        <f>IF(OR(I82="",D82=""),"",IFERROR(I82/D82,""))</f>
        <v/>
      </c>
      <c r="K82" s="32">
        <f>IF(OR(H82="",D82=""),"",IFERROR(H82/D82,""))</f>
        <v/>
      </c>
      <c r="L82" s="14">
        <f>IF(A82="","",IF(COUNTIF(Rezeptpositionen!$A$5:$A$304,A82)=0,"Keine Positionen",IF(COUNTIFS(Rezeptpositionen!$A$5:$A$304,A82,Rezeptpositionen!$H$5:$H$304,"")&gt;0,"Kosten unvollständig",IF(OR(B82="",C82="",D82="",F82=""),"Eingaben fehlen",IF(K82&gt;F82,"Zielwert überschritten","OK")))))</f>
        <v/>
      </c>
    </row>
    <row r="83" ht="20" customHeight="1">
      <c r="A83" s="17" t="n"/>
      <c r="B83" s="17" t="n"/>
      <c r="C83" s="28" t="n"/>
      <c r="D83" s="29" t="n"/>
      <c r="E83" s="30" t="n"/>
      <c r="F83" s="32">
        <f>IF(A83="","",IF(E83="",Parameter!$B$5,E83))</f>
        <v/>
      </c>
      <c r="G83" s="31">
        <f>IF(A83="","",IF(COUNTIF(Rezeptpositionen!$A$5:$A$304,A83)=0,"",SUMIF(Rezeptpositionen!$A$5:$A$304,A83,Rezeptpositionen!$H$5:$H$304)))</f>
        <v/>
      </c>
      <c r="H83" s="31">
        <f>IF(OR(G83="",C83=""),"",IFERROR(G83/C83,""))</f>
        <v/>
      </c>
      <c r="I83" s="31">
        <f>IF(OR(D83="",H83=""),"",D83-H83)</f>
        <v/>
      </c>
      <c r="J83" s="32">
        <f>IF(OR(I83="",D83=""),"",IFERROR(I83/D83,""))</f>
        <v/>
      </c>
      <c r="K83" s="32">
        <f>IF(OR(H83="",D83=""),"",IFERROR(H83/D83,""))</f>
        <v/>
      </c>
      <c r="L83" s="14">
        <f>IF(A83="","",IF(COUNTIF(Rezeptpositionen!$A$5:$A$304,A83)=0,"Keine Positionen",IF(COUNTIFS(Rezeptpositionen!$A$5:$A$304,A83,Rezeptpositionen!$H$5:$H$304,"")&gt;0,"Kosten unvollständig",IF(OR(B83="",C83="",D83="",F83=""),"Eingaben fehlen",IF(K83&gt;F83,"Zielwert überschritten","OK")))))</f>
        <v/>
      </c>
    </row>
    <row r="84" ht="20" customHeight="1">
      <c r="A84" s="17" t="n"/>
      <c r="B84" s="17" t="n"/>
      <c r="C84" s="28" t="n"/>
      <c r="D84" s="29" t="n"/>
      <c r="E84" s="30" t="n"/>
      <c r="F84" s="32">
        <f>IF(A84="","",IF(E84="",Parameter!$B$5,E84))</f>
        <v/>
      </c>
      <c r="G84" s="31">
        <f>IF(A84="","",IF(COUNTIF(Rezeptpositionen!$A$5:$A$304,A84)=0,"",SUMIF(Rezeptpositionen!$A$5:$A$304,A84,Rezeptpositionen!$H$5:$H$304)))</f>
        <v/>
      </c>
      <c r="H84" s="31">
        <f>IF(OR(G84="",C84=""),"",IFERROR(G84/C84,""))</f>
        <v/>
      </c>
      <c r="I84" s="31">
        <f>IF(OR(D84="",H84=""),"",D84-H84)</f>
        <v/>
      </c>
      <c r="J84" s="32">
        <f>IF(OR(I84="",D84=""),"",IFERROR(I84/D84,""))</f>
        <v/>
      </c>
      <c r="K84" s="32">
        <f>IF(OR(H84="",D84=""),"",IFERROR(H84/D84,""))</f>
        <v/>
      </c>
      <c r="L84" s="14">
        <f>IF(A84="","",IF(COUNTIF(Rezeptpositionen!$A$5:$A$304,A84)=0,"Keine Positionen",IF(COUNTIFS(Rezeptpositionen!$A$5:$A$304,A84,Rezeptpositionen!$H$5:$H$304,"")&gt;0,"Kosten unvollständig",IF(OR(B84="",C84="",D84="",F84=""),"Eingaben fehlen",IF(K84&gt;F84,"Zielwert überschritten","OK")))))</f>
        <v/>
      </c>
    </row>
    <row r="85" ht="20" customHeight="1">
      <c r="A85" s="17" t="n"/>
      <c r="B85" s="17" t="n"/>
      <c r="C85" s="28" t="n"/>
      <c r="D85" s="29" t="n"/>
      <c r="E85" s="30" t="n"/>
      <c r="F85" s="32">
        <f>IF(A85="","",IF(E85="",Parameter!$B$5,E85))</f>
        <v/>
      </c>
      <c r="G85" s="31">
        <f>IF(A85="","",IF(COUNTIF(Rezeptpositionen!$A$5:$A$304,A85)=0,"",SUMIF(Rezeptpositionen!$A$5:$A$304,A85,Rezeptpositionen!$H$5:$H$304)))</f>
        <v/>
      </c>
      <c r="H85" s="31">
        <f>IF(OR(G85="",C85=""),"",IFERROR(G85/C85,""))</f>
        <v/>
      </c>
      <c r="I85" s="31">
        <f>IF(OR(D85="",H85=""),"",D85-H85)</f>
        <v/>
      </c>
      <c r="J85" s="32">
        <f>IF(OR(I85="",D85=""),"",IFERROR(I85/D85,""))</f>
        <v/>
      </c>
      <c r="K85" s="32">
        <f>IF(OR(H85="",D85=""),"",IFERROR(H85/D85,""))</f>
        <v/>
      </c>
      <c r="L85" s="14">
        <f>IF(A85="","",IF(COUNTIF(Rezeptpositionen!$A$5:$A$304,A85)=0,"Keine Positionen",IF(COUNTIFS(Rezeptpositionen!$A$5:$A$304,A85,Rezeptpositionen!$H$5:$H$304,"")&gt;0,"Kosten unvollständig",IF(OR(B85="",C85="",D85="",F85=""),"Eingaben fehlen",IF(K85&gt;F85,"Zielwert überschritten","OK")))))</f>
        <v/>
      </c>
    </row>
    <row r="86" ht="20" customHeight="1">
      <c r="A86" s="17" t="n"/>
      <c r="B86" s="17" t="n"/>
      <c r="C86" s="28" t="n"/>
      <c r="D86" s="29" t="n"/>
      <c r="E86" s="30" t="n"/>
      <c r="F86" s="32">
        <f>IF(A86="","",IF(E86="",Parameter!$B$5,E86))</f>
        <v/>
      </c>
      <c r="G86" s="31">
        <f>IF(A86="","",IF(COUNTIF(Rezeptpositionen!$A$5:$A$304,A86)=0,"",SUMIF(Rezeptpositionen!$A$5:$A$304,A86,Rezeptpositionen!$H$5:$H$304)))</f>
        <v/>
      </c>
      <c r="H86" s="31">
        <f>IF(OR(G86="",C86=""),"",IFERROR(G86/C86,""))</f>
        <v/>
      </c>
      <c r="I86" s="31">
        <f>IF(OR(D86="",H86=""),"",D86-H86)</f>
        <v/>
      </c>
      <c r="J86" s="32">
        <f>IF(OR(I86="",D86=""),"",IFERROR(I86/D86,""))</f>
        <v/>
      </c>
      <c r="K86" s="32">
        <f>IF(OR(H86="",D86=""),"",IFERROR(H86/D86,""))</f>
        <v/>
      </c>
      <c r="L86" s="14">
        <f>IF(A86="","",IF(COUNTIF(Rezeptpositionen!$A$5:$A$304,A86)=0,"Keine Positionen",IF(COUNTIFS(Rezeptpositionen!$A$5:$A$304,A86,Rezeptpositionen!$H$5:$H$304,"")&gt;0,"Kosten unvollständig",IF(OR(B86="",C86="",D86="",F86=""),"Eingaben fehlen",IF(K86&gt;F86,"Zielwert überschritten","OK")))))</f>
        <v/>
      </c>
    </row>
    <row r="87" ht="20" customHeight="1">
      <c r="A87" s="17" t="n"/>
      <c r="B87" s="17" t="n"/>
      <c r="C87" s="28" t="n"/>
      <c r="D87" s="29" t="n"/>
      <c r="E87" s="30" t="n"/>
      <c r="F87" s="32">
        <f>IF(A87="","",IF(E87="",Parameter!$B$5,E87))</f>
        <v/>
      </c>
      <c r="G87" s="31">
        <f>IF(A87="","",IF(COUNTIF(Rezeptpositionen!$A$5:$A$304,A87)=0,"",SUMIF(Rezeptpositionen!$A$5:$A$304,A87,Rezeptpositionen!$H$5:$H$304)))</f>
        <v/>
      </c>
      <c r="H87" s="31">
        <f>IF(OR(G87="",C87=""),"",IFERROR(G87/C87,""))</f>
        <v/>
      </c>
      <c r="I87" s="31">
        <f>IF(OR(D87="",H87=""),"",D87-H87)</f>
        <v/>
      </c>
      <c r="J87" s="32">
        <f>IF(OR(I87="",D87=""),"",IFERROR(I87/D87,""))</f>
        <v/>
      </c>
      <c r="K87" s="32">
        <f>IF(OR(H87="",D87=""),"",IFERROR(H87/D87,""))</f>
        <v/>
      </c>
      <c r="L87" s="14">
        <f>IF(A87="","",IF(COUNTIF(Rezeptpositionen!$A$5:$A$304,A87)=0,"Keine Positionen",IF(COUNTIFS(Rezeptpositionen!$A$5:$A$304,A87,Rezeptpositionen!$H$5:$H$304,"")&gt;0,"Kosten unvollständig",IF(OR(B87="",C87="",D87="",F87=""),"Eingaben fehlen",IF(K87&gt;F87,"Zielwert überschritten","OK")))))</f>
        <v/>
      </c>
    </row>
    <row r="88" ht="20" customHeight="1">
      <c r="A88" s="17" t="n"/>
      <c r="B88" s="17" t="n"/>
      <c r="C88" s="28" t="n"/>
      <c r="D88" s="29" t="n"/>
      <c r="E88" s="30" t="n"/>
      <c r="F88" s="32">
        <f>IF(A88="","",IF(E88="",Parameter!$B$5,E88))</f>
        <v/>
      </c>
      <c r="G88" s="31">
        <f>IF(A88="","",IF(COUNTIF(Rezeptpositionen!$A$5:$A$304,A88)=0,"",SUMIF(Rezeptpositionen!$A$5:$A$304,A88,Rezeptpositionen!$H$5:$H$304)))</f>
        <v/>
      </c>
      <c r="H88" s="31">
        <f>IF(OR(G88="",C88=""),"",IFERROR(G88/C88,""))</f>
        <v/>
      </c>
      <c r="I88" s="31">
        <f>IF(OR(D88="",H88=""),"",D88-H88)</f>
        <v/>
      </c>
      <c r="J88" s="32">
        <f>IF(OR(I88="",D88=""),"",IFERROR(I88/D88,""))</f>
        <v/>
      </c>
      <c r="K88" s="32">
        <f>IF(OR(H88="",D88=""),"",IFERROR(H88/D88,""))</f>
        <v/>
      </c>
      <c r="L88" s="14">
        <f>IF(A88="","",IF(COUNTIF(Rezeptpositionen!$A$5:$A$304,A88)=0,"Keine Positionen",IF(COUNTIFS(Rezeptpositionen!$A$5:$A$304,A88,Rezeptpositionen!$H$5:$H$304,"")&gt;0,"Kosten unvollständig",IF(OR(B88="",C88="",D88="",F88=""),"Eingaben fehlen",IF(K88&gt;F88,"Zielwert überschritten","OK")))))</f>
        <v/>
      </c>
    </row>
    <row r="89" ht="20" customHeight="1">
      <c r="A89" s="17" t="n"/>
      <c r="B89" s="17" t="n"/>
      <c r="C89" s="28" t="n"/>
      <c r="D89" s="29" t="n"/>
      <c r="E89" s="30" t="n"/>
      <c r="F89" s="32">
        <f>IF(A89="","",IF(E89="",Parameter!$B$5,E89))</f>
        <v/>
      </c>
      <c r="G89" s="31">
        <f>IF(A89="","",IF(COUNTIF(Rezeptpositionen!$A$5:$A$304,A89)=0,"",SUMIF(Rezeptpositionen!$A$5:$A$304,A89,Rezeptpositionen!$H$5:$H$304)))</f>
        <v/>
      </c>
      <c r="H89" s="31">
        <f>IF(OR(G89="",C89=""),"",IFERROR(G89/C89,""))</f>
        <v/>
      </c>
      <c r="I89" s="31">
        <f>IF(OR(D89="",H89=""),"",D89-H89)</f>
        <v/>
      </c>
      <c r="J89" s="32">
        <f>IF(OR(I89="",D89=""),"",IFERROR(I89/D89,""))</f>
        <v/>
      </c>
      <c r="K89" s="32">
        <f>IF(OR(H89="",D89=""),"",IFERROR(H89/D89,""))</f>
        <v/>
      </c>
      <c r="L89" s="14">
        <f>IF(A89="","",IF(COUNTIF(Rezeptpositionen!$A$5:$A$304,A89)=0,"Keine Positionen",IF(COUNTIFS(Rezeptpositionen!$A$5:$A$304,A89,Rezeptpositionen!$H$5:$H$304,"")&gt;0,"Kosten unvollständig",IF(OR(B89="",C89="",D89="",F89=""),"Eingaben fehlen",IF(K89&gt;F89,"Zielwert überschritten","OK")))))</f>
        <v/>
      </c>
    </row>
    <row r="90" ht="20" customHeight="1">
      <c r="A90" s="17" t="n"/>
      <c r="B90" s="17" t="n"/>
      <c r="C90" s="28" t="n"/>
      <c r="D90" s="29" t="n"/>
      <c r="E90" s="30" t="n"/>
      <c r="F90" s="32">
        <f>IF(A90="","",IF(E90="",Parameter!$B$5,E90))</f>
        <v/>
      </c>
      <c r="G90" s="31">
        <f>IF(A90="","",IF(COUNTIF(Rezeptpositionen!$A$5:$A$304,A90)=0,"",SUMIF(Rezeptpositionen!$A$5:$A$304,A90,Rezeptpositionen!$H$5:$H$304)))</f>
        <v/>
      </c>
      <c r="H90" s="31">
        <f>IF(OR(G90="",C90=""),"",IFERROR(G90/C90,""))</f>
        <v/>
      </c>
      <c r="I90" s="31">
        <f>IF(OR(D90="",H90=""),"",D90-H90)</f>
        <v/>
      </c>
      <c r="J90" s="32">
        <f>IF(OR(I90="",D90=""),"",IFERROR(I90/D90,""))</f>
        <v/>
      </c>
      <c r="K90" s="32">
        <f>IF(OR(H90="",D90=""),"",IFERROR(H90/D90,""))</f>
        <v/>
      </c>
      <c r="L90" s="14">
        <f>IF(A90="","",IF(COUNTIF(Rezeptpositionen!$A$5:$A$304,A90)=0,"Keine Positionen",IF(COUNTIFS(Rezeptpositionen!$A$5:$A$304,A90,Rezeptpositionen!$H$5:$H$304,"")&gt;0,"Kosten unvollständig",IF(OR(B90="",C90="",D90="",F90=""),"Eingaben fehlen",IF(K90&gt;F90,"Zielwert überschritten","OK")))))</f>
        <v/>
      </c>
    </row>
    <row r="91" ht="20" customHeight="1">
      <c r="A91" s="17" t="n"/>
      <c r="B91" s="17" t="n"/>
      <c r="C91" s="28" t="n"/>
      <c r="D91" s="29" t="n"/>
      <c r="E91" s="30" t="n"/>
      <c r="F91" s="32">
        <f>IF(A91="","",IF(E91="",Parameter!$B$5,E91))</f>
        <v/>
      </c>
      <c r="G91" s="31">
        <f>IF(A91="","",IF(COUNTIF(Rezeptpositionen!$A$5:$A$304,A91)=0,"",SUMIF(Rezeptpositionen!$A$5:$A$304,A91,Rezeptpositionen!$H$5:$H$304)))</f>
        <v/>
      </c>
      <c r="H91" s="31">
        <f>IF(OR(G91="",C91=""),"",IFERROR(G91/C91,""))</f>
        <v/>
      </c>
      <c r="I91" s="31">
        <f>IF(OR(D91="",H91=""),"",D91-H91)</f>
        <v/>
      </c>
      <c r="J91" s="32">
        <f>IF(OR(I91="",D91=""),"",IFERROR(I91/D91,""))</f>
        <v/>
      </c>
      <c r="K91" s="32">
        <f>IF(OR(H91="",D91=""),"",IFERROR(H91/D91,""))</f>
        <v/>
      </c>
      <c r="L91" s="14">
        <f>IF(A91="","",IF(COUNTIF(Rezeptpositionen!$A$5:$A$304,A91)=0,"Keine Positionen",IF(COUNTIFS(Rezeptpositionen!$A$5:$A$304,A91,Rezeptpositionen!$H$5:$H$304,"")&gt;0,"Kosten unvollständig",IF(OR(B91="",C91="",D91="",F91=""),"Eingaben fehlen",IF(K91&gt;F91,"Zielwert überschritten","OK")))))</f>
        <v/>
      </c>
    </row>
    <row r="92" ht="20" customHeight="1">
      <c r="A92" s="17" t="n"/>
      <c r="B92" s="17" t="n"/>
      <c r="C92" s="28" t="n"/>
      <c r="D92" s="29" t="n"/>
      <c r="E92" s="30" t="n"/>
      <c r="F92" s="32">
        <f>IF(A92="","",IF(E92="",Parameter!$B$5,E92))</f>
        <v/>
      </c>
      <c r="G92" s="31">
        <f>IF(A92="","",IF(COUNTIF(Rezeptpositionen!$A$5:$A$304,A92)=0,"",SUMIF(Rezeptpositionen!$A$5:$A$304,A92,Rezeptpositionen!$H$5:$H$304)))</f>
        <v/>
      </c>
      <c r="H92" s="31">
        <f>IF(OR(G92="",C92=""),"",IFERROR(G92/C92,""))</f>
        <v/>
      </c>
      <c r="I92" s="31">
        <f>IF(OR(D92="",H92=""),"",D92-H92)</f>
        <v/>
      </c>
      <c r="J92" s="32">
        <f>IF(OR(I92="",D92=""),"",IFERROR(I92/D92,""))</f>
        <v/>
      </c>
      <c r="K92" s="32">
        <f>IF(OR(H92="",D92=""),"",IFERROR(H92/D92,""))</f>
        <v/>
      </c>
      <c r="L92" s="14">
        <f>IF(A92="","",IF(COUNTIF(Rezeptpositionen!$A$5:$A$304,A92)=0,"Keine Positionen",IF(COUNTIFS(Rezeptpositionen!$A$5:$A$304,A92,Rezeptpositionen!$H$5:$H$304,"")&gt;0,"Kosten unvollständig",IF(OR(B92="",C92="",D92="",F92=""),"Eingaben fehlen",IF(K92&gt;F92,"Zielwert überschritten","OK")))))</f>
        <v/>
      </c>
    </row>
    <row r="93" ht="20" customHeight="1">
      <c r="A93" s="17" t="n"/>
      <c r="B93" s="17" t="n"/>
      <c r="C93" s="28" t="n"/>
      <c r="D93" s="29" t="n"/>
      <c r="E93" s="30" t="n"/>
      <c r="F93" s="32">
        <f>IF(A93="","",IF(E93="",Parameter!$B$5,E93))</f>
        <v/>
      </c>
      <c r="G93" s="31">
        <f>IF(A93="","",IF(COUNTIF(Rezeptpositionen!$A$5:$A$304,A93)=0,"",SUMIF(Rezeptpositionen!$A$5:$A$304,A93,Rezeptpositionen!$H$5:$H$304)))</f>
        <v/>
      </c>
      <c r="H93" s="31">
        <f>IF(OR(G93="",C93=""),"",IFERROR(G93/C93,""))</f>
        <v/>
      </c>
      <c r="I93" s="31">
        <f>IF(OR(D93="",H93=""),"",D93-H93)</f>
        <v/>
      </c>
      <c r="J93" s="32">
        <f>IF(OR(I93="",D93=""),"",IFERROR(I93/D93,""))</f>
        <v/>
      </c>
      <c r="K93" s="32">
        <f>IF(OR(H93="",D93=""),"",IFERROR(H93/D93,""))</f>
        <v/>
      </c>
      <c r="L93" s="14">
        <f>IF(A93="","",IF(COUNTIF(Rezeptpositionen!$A$5:$A$304,A93)=0,"Keine Positionen",IF(COUNTIFS(Rezeptpositionen!$A$5:$A$304,A93,Rezeptpositionen!$H$5:$H$304,"")&gt;0,"Kosten unvollständig",IF(OR(B93="",C93="",D93="",F93=""),"Eingaben fehlen",IF(K93&gt;F93,"Zielwert überschritten","OK")))))</f>
        <v/>
      </c>
    </row>
    <row r="94" ht="20" customHeight="1">
      <c r="A94" s="17" t="n"/>
      <c r="B94" s="17" t="n"/>
      <c r="C94" s="28" t="n"/>
      <c r="D94" s="29" t="n"/>
      <c r="E94" s="30" t="n"/>
      <c r="F94" s="32">
        <f>IF(A94="","",IF(E94="",Parameter!$B$5,E94))</f>
        <v/>
      </c>
      <c r="G94" s="31">
        <f>IF(A94="","",IF(COUNTIF(Rezeptpositionen!$A$5:$A$304,A94)=0,"",SUMIF(Rezeptpositionen!$A$5:$A$304,A94,Rezeptpositionen!$H$5:$H$304)))</f>
        <v/>
      </c>
      <c r="H94" s="31">
        <f>IF(OR(G94="",C94=""),"",IFERROR(G94/C94,""))</f>
        <v/>
      </c>
      <c r="I94" s="31">
        <f>IF(OR(D94="",H94=""),"",D94-H94)</f>
        <v/>
      </c>
      <c r="J94" s="32">
        <f>IF(OR(I94="",D94=""),"",IFERROR(I94/D94,""))</f>
        <v/>
      </c>
      <c r="K94" s="32">
        <f>IF(OR(H94="",D94=""),"",IFERROR(H94/D94,""))</f>
        <v/>
      </c>
      <c r="L94" s="14">
        <f>IF(A94="","",IF(COUNTIF(Rezeptpositionen!$A$5:$A$304,A94)=0,"Keine Positionen",IF(COUNTIFS(Rezeptpositionen!$A$5:$A$304,A94,Rezeptpositionen!$H$5:$H$304,"")&gt;0,"Kosten unvollständig",IF(OR(B94="",C94="",D94="",F94=""),"Eingaben fehlen",IF(K94&gt;F94,"Zielwert überschritten","OK")))))</f>
        <v/>
      </c>
    </row>
    <row r="95" ht="20" customHeight="1">
      <c r="A95" s="17" t="n"/>
      <c r="B95" s="17" t="n"/>
      <c r="C95" s="28" t="n"/>
      <c r="D95" s="29" t="n"/>
      <c r="E95" s="30" t="n"/>
      <c r="F95" s="32">
        <f>IF(A95="","",IF(E95="",Parameter!$B$5,E95))</f>
        <v/>
      </c>
      <c r="G95" s="31">
        <f>IF(A95="","",IF(COUNTIF(Rezeptpositionen!$A$5:$A$304,A95)=0,"",SUMIF(Rezeptpositionen!$A$5:$A$304,A95,Rezeptpositionen!$H$5:$H$304)))</f>
        <v/>
      </c>
      <c r="H95" s="31">
        <f>IF(OR(G95="",C95=""),"",IFERROR(G95/C95,""))</f>
        <v/>
      </c>
      <c r="I95" s="31">
        <f>IF(OR(D95="",H95=""),"",D95-H95)</f>
        <v/>
      </c>
      <c r="J95" s="32">
        <f>IF(OR(I95="",D95=""),"",IFERROR(I95/D95,""))</f>
        <v/>
      </c>
      <c r="K95" s="32">
        <f>IF(OR(H95="",D95=""),"",IFERROR(H95/D95,""))</f>
        <v/>
      </c>
      <c r="L95" s="14">
        <f>IF(A95="","",IF(COUNTIF(Rezeptpositionen!$A$5:$A$304,A95)=0,"Keine Positionen",IF(COUNTIFS(Rezeptpositionen!$A$5:$A$304,A95,Rezeptpositionen!$H$5:$H$304,"")&gt;0,"Kosten unvollständig",IF(OR(B95="",C95="",D95="",F95=""),"Eingaben fehlen",IF(K95&gt;F95,"Zielwert überschritten","OK")))))</f>
        <v/>
      </c>
    </row>
    <row r="96" ht="20" customHeight="1">
      <c r="A96" s="17" t="n"/>
      <c r="B96" s="17" t="n"/>
      <c r="C96" s="28" t="n"/>
      <c r="D96" s="29" t="n"/>
      <c r="E96" s="30" t="n"/>
      <c r="F96" s="32">
        <f>IF(A96="","",IF(E96="",Parameter!$B$5,E96))</f>
        <v/>
      </c>
      <c r="G96" s="31">
        <f>IF(A96="","",IF(COUNTIF(Rezeptpositionen!$A$5:$A$304,A96)=0,"",SUMIF(Rezeptpositionen!$A$5:$A$304,A96,Rezeptpositionen!$H$5:$H$304)))</f>
        <v/>
      </c>
      <c r="H96" s="31">
        <f>IF(OR(G96="",C96=""),"",IFERROR(G96/C96,""))</f>
        <v/>
      </c>
      <c r="I96" s="31">
        <f>IF(OR(D96="",H96=""),"",D96-H96)</f>
        <v/>
      </c>
      <c r="J96" s="32">
        <f>IF(OR(I96="",D96=""),"",IFERROR(I96/D96,""))</f>
        <v/>
      </c>
      <c r="K96" s="32">
        <f>IF(OR(H96="",D96=""),"",IFERROR(H96/D96,""))</f>
        <v/>
      </c>
      <c r="L96" s="14">
        <f>IF(A96="","",IF(COUNTIF(Rezeptpositionen!$A$5:$A$304,A96)=0,"Keine Positionen",IF(COUNTIFS(Rezeptpositionen!$A$5:$A$304,A96,Rezeptpositionen!$H$5:$H$304,"")&gt;0,"Kosten unvollständig",IF(OR(B96="",C96="",D96="",F96=""),"Eingaben fehlen",IF(K96&gt;F96,"Zielwert überschritten","OK")))))</f>
        <v/>
      </c>
    </row>
    <row r="97" ht="20" customHeight="1">
      <c r="A97" s="17" t="n"/>
      <c r="B97" s="17" t="n"/>
      <c r="C97" s="28" t="n"/>
      <c r="D97" s="29" t="n"/>
      <c r="E97" s="30" t="n"/>
      <c r="F97" s="32">
        <f>IF(A97="","",IF(E97="",Parameter!$B$5,E97))</f>
        <v/>
      </c>
      <c r="G97" s="31">
        <f>IF(A97="","",IF(COUNTIF(Rezeptpositionen!$A$5:$A$304,A97)=0,"",SUMIF(Rezeptpositionen!$A$5:$A$304,A97,Rezeptpositionen!$H$5:$H$304)))</f>
        <v/>
      </c>
      <c r="H97" s="31">
        <f>IF(OR(G97="",C97=""),"",IFERROR(G97/C97,""))</f>
        <v/>
      </c>
      <c r="I97" s="31">
        <f>IF(OR(D97="",H97=""),"",D97-H97)</f>
        <v/>
      </c>
      <c r="J97" s="32">
        <f>IF(OR(I97="",D97=""),"",IFERROR(I97/D97,""))</f>
        <v/>
      </c>
      <c r="K97" s="32">
        <f>IF(OR(H97="",D97=""),"",IFERROR(H97/D97,""))</f>
        <v/>
      </c>
      <c r="L97" s="14">
        <f>IF(A97="","",IF(COUNTIF(Rezeptpositionen!$A$5:$A$304,A97)=0,"Keine Positionen",IF(COUNTIFS(Rezeptpositionen!$A$5:$A$304,A97,Rezeptpositionen!$H$5:$H$304,"")&gt;0,"Kosten unvollständig",IF(OR(B97="",C97="",D97="",F97=""),"Eingaben fehlen",IF(K97&gt;F97,"Zielwert überschritten","OK")))))</f>
        <v/>
      </c>
    </row>
    <row r="98" ht="20" customHeight="1">
      <c r="A98" s="17" t="n"/>
      <c r="B98" s="17" t="n"/>
      <c r="C98" s="28" t="n"/>
      <c r="D98" s="29" t="n"/>
      <c r="E98" s="30" t="n"/>
      <c r="F98" s="32">
        <f>IF(A98="","",IF(E98="",Parameter!$B$5,E98))</f>
        <v/>
      </c>
      <c r="G98" s="31">
        <f>IF(A98="","",IF(COUNTIF(Rezeptpositionen!$A$5:$A$304,A98)=0,"",SUMIF(Rezeptpositionen!$A$5:$A$304,A98,Rezeptpositionen!$H$5:$H$304)))</f>
        <v/>
      </c>
      <c r="H98" s="31">
        <f>IF(OR(G98="",C98=""),"",IFERROR(G98/C98,""))</f>
        <v/>
      </c>
      <c r="I98" s="31">
        <f>IF(OR(D98="",H98=""),"",D98-H98)</f>
        <v/>
      </c>
      <c r="J98" s="32">
        <f>IF(OR(I98="",D98=""),"",IFERROR(I98/D98,""))</f>
        <v/>
      </c>
      <c r="K98" s="32">
        <f>IF(OR(H98="",D98=""),"",IFERROR(H98/D98,""))</f>
        <v/>
      </c>
      <c r="L98" s="14">
        <f>IF(A98="","",IF(COUNTIF(Rezeptpositionen!$A$5:$A$304,A98)=0,"Keine Positionen",IF(COUNTIFS(Rezeptpositionen!$A$5:$A$304,A98,Rezeptpositionen!$H$5:$H$304,"")&gt;0,"Kosten unvollständig",IF(OR(B98="",C98="",D98="",F98=""),"Eingaben fehlen",IF(K98&gt;F98,"Zielwert überschritten","OK")))))</f>
        <v/>
      </c>
    </row>
    <row r="99" ht="20" customHeight="1">
      <c r="A99" s="17" t="n"/>
      <c r="B99" s="17" t="n"/>
      <c r="C99" s="28" t="n"/>
      <c r="D99" s="29" t="n"/>
      <c r="E99" s="30" t="n"/>
      <c r="F99" s="32">
        <f>IF(A99="","",IF(E99="",Parameter!$B$5,E99))</f>
        <v/>
      </c>
      <c r="G99" s="31">
        <f>IF(A99="","",IF(COUNTIF(Rezeptpositionen!$A$5:$A$304,A99)=0,"",SUMIF(Rezeptpositionen!$A$5:$A$304,A99,Rezeptpositionen!$H$5:$H$304)))</f>
        <v/>
      </c>
      <c r="H99" s="31">
        <f>IF(OR(G99="",C99=""),"",IFERROR(G99/C99,""))</f>
        <v/>
      </c>
      <c r="I99" s="31">
        <f>IF(OR(D99="",H99=""),"",D99-H99)</f>
        <v/>
      </c>
      <c r="J99" s="32">
        <f>IF(OR(I99="",D99=""),"",IFERROR(I99/D99,""))</f>
        <v/>
      </c>
      <c r="K99" s="32">
        <f>IF(OR(H99="",D99=""),"",IFERROR(H99/D99,""))</f>
        <v/>
      </c>
      <c r="L99" s="14">
        <f>IF(A99="","",IF(COUNTIF(Rezeptpositionen!$A$5:$A$304,A99)=0,"Keine Positionen",IF(COUNTIFS(Rezeptpositionen!$A$5:$A$304,A99,Rezeptpositionen!$H$5:$H$304,"")&gt;0,"Kosten unvollständig",IF(OR(B99="",C99="",D99="",F99=""),"Eingaben fehlen",IF(K99&gt;F99,"Zielwert überschritten","OK")))))</f>
        <v/>
      </c>
    </row>
    <row r="100" ht="20" customHeight="1">
      <c r="A100" s="17" t="n"/>
      <c r="B100" s="17" t="n"/>
      <c r="C100" s="28" t="n"/>
      <c r="D100" s="29" t="n"/>
      <c r="E100" s="30" t="n"/>
      <c r="F100" s="32">
        <f>IF(A100="","",IF(E100="",Parameter!$B$5,E100))</f>
        <v/>
      </c>
      <c r="G100" s="31">
        <f>IF(A100="","",IF(COUNTIF(Rezeptpositionen!$A$5:$A$304,A100)=0,"",SUMIF(Rezeptpositionen!$A$5:$A$304,A100,Rezeptpositionen!$H$5:$H$304)))</f>
        <v/>
      </c>
      <c r="H100" s="31">
        <f>IF(OR(G100="",C100=""),"",IFERROR(G100/C100,""))</f>
        <v/>
      </c>
      <c r="I100" s="31">
        <f>IF(OR(D100="",H100=""),"",D100-H100)</f>
        <v/>
      </c>
      <c r="J100" s="32">
        <f>IF(OR(I100="",D100=""),"",IFERROR(I100/D100,""))</f>
        <v/>
      </c>
      <c r="K100" s="32">
        <f>IF(OR(H100="",D100=""),"",IFERROR(H100/D100,""))</f>
        <v/>
      </c>
      <c r="L100" s="14">
        <f>IF(A100="","",IF(COUNTIF(Rezeptpositionen!$A$5:$A$304,A100)=0,"Keine Positionen",IF(COUNTIFS(Rezeptpositionen!$A$5:$A$304,A100,Rezeptpositionen!$H$5:$H$304,"")&gt;0,"Kosten unvollständig",IF(OR(B100="",C100="",D100="",F100=""),"Eingaben fehlen",IF(K100&gt;F100,"Zielwert überschritten","OK")))))</f>
        <v/>
      </c>
    </row>
    <row r="101" ht="20" customHeight="1">
      <c r="A101" s="17" t="n"/>
      <c r="B101" s="17" t="n"/>
      <c r="C101" s="28" t="n"/>
      <c r="D101" s="29" t="n"/>
      <c r="E101" s="30" t="n"/>
      <c r="F101" s="32">
        <f>IF(A101="","",IF(E101="",Parameter!$B$5,E101))</f>
        <v/>
      </c>
      <c r="G101" s="31">
        <f>IF(A101="","",IF(COUNTIF(Rezeptpositionen!$A$5:$A$304,A101)=0,"",SUMIF(Rezeptpositionen!$A$5:$A$304,A101,Rezeptpositionen!$H$5:$H$304)))</f>
        <v/>
      </c>
      <c r="H101" s="31">
        <f>IF(OR(G101="",C101=""),"",IFERROR(G101/C101,""))</f>
        <v/>
      </c>
      <c r="I101" s="31">
        <f>IF(OR(D101="",H101=""),"",D101-H101)</f>
        <v/>
      </c>
      <c r="J101" s="32">
        <f>IF(OR(I101="",D101=""),"",IFERROR(I101/D101,""))</f>
        <v/>
      </c>
      <c r="K101" s="32">
        <f>IF(OR(H101="",D101=""),"",IFERROR(H101/D101,""))</f>
        <v/>
      </c>
      <c r="L101" s="14">
        <f>IF(A101="","",IF(COUNTIF(Rezeptpositionen!$A$5:$A$304,A101)=0,"Keine Positionen",IF(COUNTIFS(Rezeptpositionen!$A$5:$A$304,A101,Rezeptpositionen!$H$5:$H$304,"")&gt;0,"Kosten unvollständig",IF(OR(B101="",C101="",D101="",F101=""),"Eingaben fehlen",IF(K101&gt;F101,"Zielwert überschritten","OK")))))</f>
        <v/>
      </c>
    </row>
    <row r="102" ht="20" customHeight="1">
      <c r="A102" s="17" t="n"/>
      <c r="B102" s="17" t="n"/>
      <c r="C102" s="28" t="n"/>
      <c r="D102" s="29" t="n"/>
      <c r="E102" s="30" t="n"/>
      <c r="F102" s="32">
        <f>IF(A102="","",IF(E102="",Parameter!$B$5,E102))</f>
        <v/>
      </c>
      <c r="G102" s="31">
        <f>IF(A102="","",IF(COUNTIF(Rezeptpositionen!$A$5:$A$304,A102)=0,"",SUMIF(Rezeptpositionen!$A$5:$A$304,A102,Rezeptpositionen!$H$5:$H$304)))</f>
        <v/>
      </c>
      <c r="H102" s="31">
        <f>IF(OR(G102="",C102=""),"",IFERROR(G102/C102,""))</f>
        <v/>
      </c>
      <c r="I102" s="31">
        <f>IF(OR(D102="",H102=""),"",D102-H102)</f>
        <v/>
      </c>
      <c r="J102" s="32">
        <f>IF(OR(I102="",D102=""),"",IFERROR(I102/D102,""))</f>
        <v/>
      </c>
      <c r="K102" s="32">
        <f>IF(OR(H102="",D102=""),"",IFERROR(H102/D102,""))</f>
        <v/>
      </c>
      <c r="L102" s="14">
        <f>IF(A102="","",IF(COUNTIF(Rezeptpositionen!$A$5:$A$304,A102)=0,"Keine Positionen",IF(COUNTIFS(Rezeptpositionen!$A$5:$A$304,A102,Rezeptpositionen!$H$5:$H$304,"")&gt;0,"Kosten unvollständig",IF(OR(B102="",C102="",D102="",F102=""),"Eingaben fehlen",IF(K102&gt;F102,"Zielwert überschritten","OK")))))</f>
        <v/>
      </c>
    </row>
    <row r="103" ht="20" customHeight="1">
      <c r="A103" s="17" t="n"/>
      <c r="B103" s="17" t="n"/>
      <c r="C103" s="28" t="n"/>
      <c r="D103" s="29" t="n"/>
      <c r="E103" s="30" t="n"/>
      <c r="F103" s="32">
        <f>IF(A103="","",IF(E103="",Parameter!$B$5,E103))</f>
        <v/>
      </c>
      <c r="G103" s="31">
        <f>IF(A103="","",IF(COUNTIF(Rezeptpositionen!$A$5:$A$304,A103)=0,"",SUMIF(Rezeptpositionen!$A$5:$A$304,A103,Rezeptpositionen!$H$5:$H$304)))</f>
        <v/>
      </c>
      <c r="H103" s="31">
        <f>IF(OR(G103="",C103=""),"",IFERROR(G103/C103,""))</f>
        <v/>
      </c>
      <c r="I103" s="31">
        <f>IF(OR(D103="",H103=""),"",D103-H103)</f>
        <v/>
      </c>
      <c r="J103" s="32">
        <f>IF(OR(I103="",D103=""),"",IFERROR(I103/D103,""))</f>
        <v/>
      </c>
      <c r="K103" s="32">
        <f>IF(OR(H103="",D103=""),"",IFERROR(H103/D103,""))</f>
        <v/>
      </c>
      <c r="L103" s="14">
        <f>IF(A103="","",IF(COUNTIF(Rezeptpositionen!$A$5:$A$304,A103)=0,"Keine Positionen",IF(COUNTIFS(Rezeptpositionen!$A$5:$A$304,A103,Rezeptpositionen!$H$5:$H$304,"")&gt;0,"Kosten unvollständig",IF(OR(B103="",C103="",D103="",F103=""),"Eingaben fehlen",IF(K103&gt;F103,"Zielwert überschritten","OK")))))</f>
        <v/>
      </c>
    </row>
    <row r="104" ht="20" customHeight="1">
      <c r="A104" s="17" t="n"/>
      <c r="B104" s="17" t="n"/>
      <c r="C104" s="28" t="n"/>
      <c r="D104" s="29" t="n"/>
      <c r="E104" s="30" t="n"/>
      <c r="F104" s="32">
        <f>IF(A104="","",IF(E104="",Parameter!$B$5,E104))</f>
        <v/>
      </c>
      <c r="G104" s="31">
        <f>IF(A104="","",IF(COUNTIF(Rezeptpositionen!$A$5:$A$304,A104)=0,"",SUMIF(Rezeptpositionen!$A$5:$A$304,A104,Rezeptpositionen!$H$5:$H$304)))</f>
        <v/>
      </c>
      <c r="H104" s="31">
        <f>IF(OR(G104="",C104=""),"",IFERROR(G104/C104,""))</f>
        <v/>
      </c>
      <c r="I104" s="31">
        <f>IF(OR(D104="",H104=""),"",D104-H104)</f>
        <v/>
      </c>
      <c r="J104" s="32">
        <f>IF(OR(I104="",D104=""),"",IFERROR(I104/D104,""))</f>
        <v/>
      </c>
      <c r="K104" s="32">
        <f>IF(OR(H104="",D104=""),"",IFERROR(H104/D104,""))</f>
        <v/>
      </c>
      <c r="L104" s="14">
        <f>IF(A104="","",IF(COUNTIF(Rezeptpositionen!$A$5:$A$304,A104)=0,"Keine Positionen",IF(COUNTIFS(Rezeptpositionen!$A$5:$A$304,A104,Rezeptpositionen!$H$5:$H$304,"")&gt;0,"Kosten unvollständig",IF(OR(B104="",C104="",D104="",F104=""),"Eingaben fehlen",IF(K104&gt;F104,"Zielwert überschritten","OK")))))</f>
        <v/>
      </c>
    </row>
  </sheetData>
  <autoFilter ref="A4:L104"/>
  <mergeCells count="1">
    <mergeCell ref="A1:L1"/>
  </mergeCells>
  <conditionalFormatting sqref="A5:A104">
    <cfRule type="expression" priority="1" dxfId="2">
      <formula>AND(A5&lt;&gt;"",OR(LEN(A5)&lt;&gt;4,LEFT(A5,1)&lt;&gt;"R",NOT(IFERROR(ISNUMBER(--RIGHT(A5,3)),FALSE)),COUNTIF($A$5:$A$104,A5)&gt;1))</formula>
    </cfRule>
    <cfRule type="expression" priority="2" dxfId="2">
      <formula>AND(A5="",OR($B5&lt;&gt;"",$C5&lt;&gt;"",$D5&lt;&gt;"",$E5&lt;&gt;""))</formula>
    </cfRule>
  </conditionalFormatting>
  <conditionalFormatting sqref="B5:D104">
    <cfRule type="expression" priority="3" dxfId="2">
      <formula>AND($A5&lt;&gt;"",B5="")</formula>
    </cfRule>
  </conditionalFormatting>
  <conditionalFormatting sqref="I5:I104">
    <cfRule type="expression" priority="4" dxfId="2">
      <formula>AND(I5&lt;&gt;"",I5&lt;0)</formula>
    </cfRule>
  </conditionalFormatting>
  <conditionalFormatting sqref="L5:L104">
    <cfRule type="expression" priority="5" dxfId="2">
      <formula>$L5="Keine Positionen"</formula>
    </cfRule>
    <cfRule type="expression" priority="6" dxfId="2">
      <formula>$L5="Kosten unvollständig"</formula>
    </cfRule>
    <cfRule type="expression" priority="7" dxfId="2">
      <formula>$L5="Eingaben fehlen"</formula>
    </cfRule>
    <cfRule type="expression" priority="8" dxfId="1">
      <formula>$L5="Zielwert überschritten"</formula>
    </cfRule>
    <cfRule type="expression" priority="9" dxfId="0">
      <formula>$L5="OK"</formula>
    </cfRule>
  </conditionalFormatting>
  <dataValidations count="4">
    <dataValidation sqref="A5:A104" showErrorMessage="1" showInputMessage="1" allowBlank="1" errorTitle="Ungültige Rezept-ID" error="Die ID muss aus R und drei Ziffern bestehen und eindeutig sein." promptTitle="Rezept-ID" prompt="Beispiel: R003. Jede Rezept-ID darf nur einmal vorkommen." type="custom" errorStyle="stop">
      <formula1>=OR(A5="",AND(LEN(A5)=4,LEFT(A5,1)="R",IFERROR(ISNUMBER(--RIGHT(A5,3)),FALSE),COUNTIF($A$5:$A$104,A5)=1))</formula1>
    </dataValidation>
    <dataValidation sqref="C5:C104" showErrorMessage="1" showInputMessage="1" allowBlank="1" errorTitle="Ungültige Portionszahl" error="Die Portionszahl muss eine ganze Zahl größer als null sein." promptTitle="Portionen je Ansatz" prompt="Anzahl der aus dem vollständigen Ansatz ausgegebenen Portionen." type="whole" errorStyle="stop" operator="greaterThan">
      <formula1>0</formula1>
    </dataValidation>
    <dataValidation sqref="D5:D104" showErrorMessage="1" showInputMessage="1" allowBlank="1" errorTitle="Ungültiger Verkaufspreis" error="Der Verkaufspreis muss größer als null sein." promptTitle="Verkaufspreis" prompt="Kalkulatorischen Verkaufspreis je Portion eingeben." type="decimal" errorStyle="stop" operator="greaterThan">
      <formula1>0</formula1>
    </dataValidation>
    <dataValidation sqref="E5:E104" showErrorMessage="1" showInputMessage="1" allowBlank="1" errorTitle="Ungültiger Zielwert" error="Der individuelle Ziel-Wareneinsatz muss über 0 % und höchstens bei 100 % liegen." promptTitle="Individueller Zielwert" prompt="Leer lassen, um den Standardwert aus dem Parameterblatt zu verwenden." type="decimal" errorStyle="stop" operator="between">
      <formula1>0.000001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Gastronomie-Kalkulationsbetrieb</dc:creator>
  <dc:title xmlns:dc="http://purl.org/dc/elements/1.1/">Portionenkalkulation Gastronomie</dc:title>
  <dc:subject xmlns:dc="http://purl.org/dc/elements/1.1/">Kalkulation von Zutatenkosten, Deckungsbeitrag und Wareneinsatzquote</dc:subject>
  <dcterms:created xmlns:dcterms="http://purl.org/dc/terms/" xmlns:xsi="http://www.w3.org/2001/XMLSchema-instance" xsi:type="dcterms:W3CDTF">2026-09-08T11:38:03Z</dcterms:created>
  <dcterms:modified xmlns:dcterms="http://purl.org/dc/terms/" xmlns:xsi="http://www.w3.org/2001/XMLSchema-instance" xsi:type="dcterms:W3CDTF">2026-09-08T11:38:03Z</dcterms:modified>
</cp:coreProperties>
</file>