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arameter" sheetId="2" state="visible" r:id="rId2"/>
    <sheet xmlns:r="http://schemas.openxmlformats.org/officeDocument/2006/relationships" name="Krankheitsfälle" sheetId="3" state="visible" r:id="rId3"/>
  </sheets>
  <definedNames>
    <definedName name="_xlnm._FilterDatabase" localSheetId="0" hidden="1">'Übersicht'!$A$7:$E$107</definedName>
    <definedName name="_xlnm._FilterDatabase" localSheetId="1" hidden="1">'Parameter'!$A$11:$C$111</definedName>
    <definedName name="_xlnm._FilterDatabase" localSheetId="2" hidden="1">'Krankheitsfälle'!$A$1:$I$151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-407]MMMM YYYY"/>
    <numFmt numFmtId="165" formatCode="0.0"/>
    <numFmt numFmtId="166" formatCode="DD.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24313F"/>
      <sz val="10"/>
    </font>
    <font>
      <name val="Calibri"/>
      <b val="1"/>
      <color rgb="00FFFFFF"/>
      <sz val="11"/>
    </font>
    <font>
      <name val="Calibri"/>
      <color rgb="0024313F"/>
      <sz val="10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E8EEF4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6" fontId="4" fillId="7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24313F"/>
        <sz val="10"/>
      </font>
      <fill>
        <patternFill patternType="solid">
          <fgColor rgb="00FFF0AE"/>
        </patternFill>
      </fill>
    </dxf>
    <dxf>
      <font>
        <name val="Calibri"/>
        <b val="1"/>
        <color rgb="00FFFFFF"/>
        <sz val="10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B3" authorId="0" shapeId="0">
      <text>
        <t>Diese Schwelle ist eine frei veränderbare betriebliche Planungsannahme.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H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18" customWidth="1" min="3" max="3"/>
    <col width="16" customWidth="1" min="4" max="4"/>
    <col width="23" customWidth="1" min="5" max="5"/>
    <col width="3" customWidth="1" min="6" max="6"/>
    <col width="18" customWidth="1" min="7" max="7"/>
    <col width="50" customWidth="1" min="8" max="8"/>
  </cols>
  <sheetData>
    <row r="1" ht="30" customHeight="1">
      <c r="A1" s="1" t="inlineStr">
        <is>
          <t>Monatsübersicht krankheitsbedingter Ausfalltage</t>
        </is>
      </c>
      <c r="B1" s="26" t="n"/>
      <c r="C1" s="26" t="n"/>
      <c r="D1" s="26" t="n"/>
      <c r="E1" s="26" t="n"/>
      <c r="F1" s="26" t="n"/>
      <c r="G1" s="26" t="n"/>
      <c r="H1" s="27" t="n"/>
    </row>
    <row r="2">
      <c r="A2" s="2" t="inlineStr">
        <is>
          <t>Auswertungsmonat</t>
        </is>
      </c>
      <c r="B2" s="3">
        <f>Parameter!$B$2</f>
        <v/>
      </c>
      <c r="G2" s="4" t="inlineStr">
        <is>
          <t>Bereich</t>
        </is>
      </c>
      <c r="H2" s="4" t="inlineStr">
        <is>
          <t>Krankheitstage</t>
        </is>
      </c>
    </row>
    <row r="3">
      <c r="A3" s="2" t="inlineStr">
        <is>
          <t>Krankheitstage gesamt</t>
        </is>
      </c>
      <c r="B3" s="5">
        <f>SUM($C$8:$C$107)</f>
        <v/>
      </c>
      <c r="G3" s="6">
        <f>IF(Parameter!E12="","",Parameter!E12)</f>
        <v/>
      </c>
      <c r="H3" s="7">
        <f>IF(G3="","",SUMIFS($C$8:$C$107,$B$8:$B$107,G3))</f>
        <v/>
      </c>
    </row>
    <row r="4">
      <c r="A4" s="2" t="inlineStr">
        <is>
          <t>Betroffene Mitarbeiter-IDs</t>
        </is>
      </c>
      <c r="B4" s="8">
        <f>COUNTIF($C$8:$C$107,"&gt;0")</f>
        <v/>
      </c>
      <c r="G4" s="9">
        <f>IF(Parameter!E13="","",Parameter!E13)</f>
        <v/>
      </c>
      <c r="H4" s="10">
        <f>IF(G4="","",SUMIFS($C$8:$C$107,$B$8:$B$107,G4))</f>
        <v/>
      </c>
    </row>
    <row r="5">
      <c r="A5" s="2" t="inlineStr">
        <is>
          <t>Fallsegmente gesamt</t>
        </is>
      </c>
      <c r="B5" s="8">
        <f>SUM($D$8:$D$107)</f>
        <v/>
      </c>
      <c r="G5" s="6">
        <f>IF(Parameter!E14="","",Parameter!E14)</f>
        <v/>
      </c>
      <c r="H5" s="7">
        <f>IF(G5="","",SUMIFS($C$8:$C$107,$B$8:$B$107,G5))</f>
        <v/>
      </c>
    </row>
    <row r="6">
      <c r="A6" s="2" t="inlineStr">
        <is>
          <t>Fehlerhafte Eingabezeilen</t>
        </is>
      </c>
      <c r="B6" s="8">
        <f>COUNTIFS('Krankheitsfälle'!$I$2:$I$151,"&lt;&gt;",'Krankheitsfälle'!$I$2:$I$151,"&lt;&gt;OK")</f>
        <v/>
      </c>
      <c r="G6" s="9">
        <f>IF(Parameter!E15="","",Parameter!E15)</f>
        <v/>
      </c>
      <c r="H6" s="10">
        <f>IF(G6="","",SUMIFS($C$8:$C$107,$B$8:$B$107,G6))</f>
        <v/>
      </c>
    </row>
    <row r="7" ht="32" customHeight="1">
      <c r="A7" s="4" t="inlineStr">
        <is>
          <t>Mitarbeiter-ID</t>
        </is>
      </c>
      <c r="B7" s="4" t="inlineStr">
        <is>
          <t>Bereich</t>
        </is>
      </c>
      <c r="C7" s="4" t="inlineStr">
        <is>
          <t>Krankheitstage</t>
        </is>
      </c>
      <c r="D7" s="4" t="inlineStr">
        <is>
          <t>Fallsegmente</t>
        </is>
      </c>
      <c r="E7" s="4" t="inlineStr">
        <is>
          <t>Warnstatus</t>
        </is>
      </c>
      <c r="G7" s="6">
        <f>IF(Parameter!E16="","",Parameter!E16)</f>
        <v/>
      </c>
      <c r="H7" s="7">
        <f>IF(G7="","",SUMIFS($C$8:$C$107,$B$8:$B$107,G7))</f>
        <v/>
      </c>
    </row>
    <row r="8" ht="20" customHeight="1">
      <c r="A8" s="6">
        <f>IF(Parameter!A12="","",Parameter!A12)</f>
        <v/>
      </c>
      <c r="B8" s="6">
        <f>IF(A8="","",IFERROR(INDEX(Parameter!$B$12:$B$111,MATCH(A8,Parameter!$A$12:$A$111,0)),""))</f>
        <v/>
      </c>
      <c r="C8" s="7">
        <f>IF(A8="","",SUMIFS('Krankheitsfälle'!$G$2:$G$151,'Krankheitsfälle'!$B$2:$B$151,A8,'Krankheitsfälle'!$F$2:$F$151,$B$2,'Krankheitsfälle'!$I$2:$I$151,"OK"))</f>
        <v/>
      </c>
      <c r="D8" s="11">
        <f>IF(A8="","",COUNTIFS('Krankheitsfälle'!$B$2:$B$151,A8,'Krankheitsfälle'!$F$2:$F$151,$B$2,'Krankheitsfälle'!$I$2:$I$151,"OK"))</f>
        <v/>
      </c>
      <c r="E8" s="6">
        <f>IF(A8="","",IF(C8&gt;=Parameter!$B$3,"Schwelle erreicht",""))</f>
        <v/>
      </c>
      <c r="G8" s="9">
        <f>IF(Parameter!E17="","",Parameter!E17)</f>
        <v/>
      </c>
      <c r="H8" s="10">
        <f>IF(G8="","",SUMIFS($C$8:$C$107,$B$8:$B$107,G8))</f>
        <v/>
      </c>
    </row>
    <row r="9" ht="20" customHeight="1">
      <c r="A9" s="9">
        <f>IF(Parameter!A13="","",Parameter!A13)</f>
        <v/>
      </c>
      <c r="B9" s="9">
        <f>IF(A9="","",IFERROR(INDEX(Parameter!$B$12:$B$111,MATCH(A9,Parameter!$A$12:$A$111,0)),""))</f>
        <v/>
      </c>
      <c r="C9" s="10">
        <f>IF(A9="","",SUMIFS('Krankheitsfälle'!$G$2:$G$151,'Krankheitsfälle'!$B$2:$B$151,A9,'Krankheitsfälle'!$F$2:$F$151,$B$2,'Krankheitsfälle'!$I$2:$I$151,"OK"))</f>
        <v/>
      </c>
      <c r="D9" s="12">
        <f>IF(A9="","",COUNTIFS('Krankheitsfälle'!$B$2:$B$151,A9,'Krankheitsfälle'!$F$2:$F$151,$B$2,'Krankheitsfälle'!$I$2:$I$151,"OK"))</f>
        <v/>
      </c>
      <c r="E9" s="9">
        <f>IF(A9="","",IF(C9&gt;=Parameter!$B$3,"Schwelle erreicht",""))</f>
        <v/>
      </c>
    </row>
    <row r="10" ht="20" customHeight="1">
      <c r="A10" s="6">
        <f>IF(Parameter!A14="","",Parameter!A14)</f>
        <v/>
      </c>
      <c r="B10" s="6">
        <f>IF(A10="","",IFERROR(INDEX(Parameter!$B$12:$B$111,MATCH(A10,Parameter!$A$12:$A$111,0)),""))</f>
        <v/>
      </c>
      <c r="C10" s="7">
        <f>IF(A10="","",SUMIFS('Krankheitsfälle'!$G$2:$G$151,'Krankheitsfälle'!$B$2:$B$151,A10,'Krankheitsfälle'!$F$2:$F$151,$B$2,'Krankheitsfälle'!$I$2:$I$151,"OK"))</f>
        <v/>
      </c>
      <c r="D10" s="11">
        <f>IF(A10="","",COUNTIFS('Krankheitsfälle'!$B$2:$B$151,A10,'Krankheitsfälle'!$F$2:$F$151,$B$2,'Krankheitsfälle'!$I$2:$I$151,"OK"))</f>
        <v/>
      </c>
      <c r="E10" s="6">
        <f>IF(A10="","",IF(C10&gt;=Parameter!$B$3,"Schwelle erreicht",""))</f>
        <v/>
      </c>
      <c r="G10" s="4" t="inlineStr">
        <is>
          <t>Nutzungshinweis</t>
        </is>
      </c>
      <c r="H10" s="4" t="inlineStr">
        <is>
          <t>Einordnung</t>
        </is>
      </c>
    </row>
    <row r="11" ht="42" customHeight="1">
      <c r="A11" s="9">
        <f>IF(Parameter!A15="","",Parameter!A15)</f>
        <v/>
      </c>
      <c r="B11" s="9">
        <f>IF(A11="","",IFERROR(INDEX(Parameter!$B$12:$B$111,MATCH(A11,Parameter!$A$12:$A$111,0)),""))</f>
        <v/>
      </c>
      <c r="C11" s="10">
        <f>IF(A11="","",SUMIFS('Krankheitsfälle'!$G$2:$G$151,'Krankheitsfälle'!$B$2:$B$151,A11,'Krankheitsfälle'!$F$2:$F$151,$B$2,'Krankheitsfälle'!$I$2:$I$151,"OK"))</f>
        <v/>
      </c>
      <c r="D11" s="12">
        <f>IF(A11="","",COUNTIFS('Krankheitsfälle'!$B$2:$B$151,A11,'Krankheitsfälle'!$F$2:$F$151,$B$2,'Krankheitsfälle'!$I$2:$I$151,"OK"))</f>
        <v/>
      </c>
      <c r="E11" s="9">
        <f>IF(A11="","",IF(C11&gt;=Parameter!$B$3,"Schwelle erreicht",""))</f>
        <v/>
      </c>
      <c r="G11" s="13" t="inlineStr">
        <is>
          <t>Zweck</t>
        </is>
      </c>
      <c r="H11" s="14" t="inlineStr">
        <is>
          <t>Nur operative Personal- und Einsatzplanung</t>
        </is>
      </c>
    </row>
    <row r="12" ht="42" customHeight="1">
      <c r="A12" s="6">
        <f>IF(Parameter!A16="","",Parameter!A16)</f>
        <v/>
      </c>
      <c r="B12" s="6">
        <f>IF(A12="","",IFERROR(INDEX(Parameter!$B$12:$B$111,MATCH(A12,Parameter!$A$12:$A$111,0)),""))</f>
        <v/>
      </c>
      <c r="C12" s="7">
        <f>IF(A12="","",SUMIFS('Krankheitsfälle'!$G$2:$G$151,'Krankheitsfälle'!$B$2:$B$151,A12,'Krankheitsfälle'!$F$2:$F$151,$B$2,'Krankheitsfälle'!$I$2:$I$151,"OK"))</f>
        <v/>
      </c>
      <c r="D12" s="11">
        <f>IF(A12="","",COUNTIFS('Krankheitsfälle'!$B$2:$B$151,A12,'Krankheitsfälle'!$F$2:$F$151,$B$2,'Krankheitsfälle'!$I$2:$I$151,"OK"))</f>
        <v/>
      </c>
      <c r="E12" s="6">
        <f>IF(A12="","",IF(C12&gt;=Parameter!$B$3,"Schwelle erreicht",""))</f>
        <v/>
      </c>
      <c r="G12" s="15" t="inlineStr">
        <is>
          <t>Inhalt</t>
        </is>
      </c>
      <c r="H12" s="16" t="inlineStr">
        <is>
          <t>Keine Diagnosen, Symptome, Behandlungsdaten oder Krankheitsursachen</t>
        </is>
      </c>
    </row>
    <row r="13" ht="42" customHeight="1">
      <c r="A13" s="9">
        <f>IF(Parameter!A17="","",Parameter!A17)</f>
        <v/>
      </c>
      <c r="B13" s="9">
        <f>IF(A13="","",IFERROR(INDEX(Parameter!$B$12:$B$111,MATCH(A13,Parameter!$A$12:$A$111,0)),""))</f>
        <v/>
      </c>
      <c r="C13" s="10">
        <f>IF(A13="","",SUMIFS('Krankheitsfälle'!$G$2:$G$151,'Krankheitsfälle'!$B$2:$B$151,A13,'Krankheitsfälle'!$F$2:$F$151,$B$2,'Krankheitsfälle'!$I$2:$I$151,"OK"))</f>
        <v/>
      </c>
      <c r="D13" s="12">
        <f>IF(A13="","",COUNTIFS('Krankheitsfälle'!$B$2:$B$151,A13,'Krankheitsfälle'!$F$2:$F$151,$B$2,'Krankheitsfälle'!$I$2:$I$151,"OK"))</f>
        <v/>
      </c>
      <c r="E13" s="9">
        <f>IF(A13="","",IF(C13&gt;=Parameter!$B$3,"Schwelle erreicht",""))</f>
        <v/>
      </c>
      <c r="G13" s="13" t="inlineStr">
        <is>
          <t>Bewertung</t>
        </is>
      </c>
      <c r="H13" s="14" t="inlineStr">
        <is>
          <t>Keine arbeitsrechtlichen, medizinischen oder steuerlichen Schlussfolgerungen</t>
        </is>
      </c>
    </row>
    <row r="14" ht="42" customHeight="1">
      <c r="A14" s="6">
        <f>IF(Parameter!A18="","",Parameter!A18)</f>
        <v/>
      </c>
      <c r="B14" s="6">
        <f>IF(A14="","",IFERROR(INDEX(Parameter!$B$12:$B$111,MATCH(A14,Parameter!$A$12:$A$111,0)),""))</f>
        <v/>
      </c>
      <c r="C14" s="7">
        <f>IF(A14="","",SUMIFS('Krankheitsfälle'!$G$2:$G$151,'Krankheitsfälle'!$B$2:$B$151,A14,'Krankheitsfälle'!$F$2:$F$151,$B$2,'Krankheitsfälle'!$I$2:$I$151,"OK"))</f>
        <v/>
      </c>
      <c r="D14" s="11">
        <f>IF(A14="","",COUNTIFS('Krankheitsfälle'!$B$2:$B$151,A14,'Krankheitsfälle'!$F$2:$F$151,$B$2,'Krankheitsfälle'!$I$2:$I$151,"OK"))</f>
        <v/>
      </c>
      <c r="E14" s="6">
        <f>IF(A14="","",IF(C14&gt;=Parameter!$B$3,"Schwelle erreicht",""))</f>
        <v/>
      </c>
      <c r="G14" s="15" t="inlineStr">
        <is>
          <t>Zugriff</t>
        </is>
      </c>
      <c r="H14" s="16" t="inlineStr">
        <is>
          <t>Organisatorisch auf intern befugte Personen beschränken</t>
        </is>
      </c>
    </row>
    <row r="15" ht="42" customHeight="1">
      <c r="A15" s="9">
        <f>IF(Parameter!A19="","",Parameter!A19)</f>
        <v/>
      </c>
      <c r="B15" s="9">
        <f>IF(A15="","",IFERROR(INDEX(Parameter!$B$12:$B$111,MATCH(A15,Parameter!$A$12:$A$111,0)),""))</f>
        <v/>
      </c>
      <c r="C15" s="10">
        <f>IF(A15="","",SUMIFS('Krankheitsfälle'!$G$2:$G$151,'Krankheitsfälle'!$B$2:$B$151,A15,'Krankheitsfälle'!$F$2:$F$151,$B$2,'Krankheitsfälle'!$I$2:$I$151,"OK"))</f>
        <v/>
      </c>
      <c r="D15" s="12">
        <f>IF(A15="","",COUNTIFS('Krankheitsfälle'!$B$2:$B$151,A15,'Krankheitsfälle'!$F$2:$F$151,$B$2,'Krankheitsfälle'!$I$2:$I$151,"OK"))</f>
        <v/>
      </c>
      <c r="E15" s="9">
        <f>IF(A15="","",IF(C15&gt;=Parameter!$B$3,"Schwelle erreicht",""))</f>
        <v/>
      </c>
      <c r="G15" s="13" t="inlineStr">
        <is>
          <t>Status</t>
        </is>
      </c>
      <c r="H15" s="14" t="inlineStr">
        <is>
          <t>Kein Sicherheits-, Rechts- oder Konformitätsversprechen</t>
        </is>
      </c>
    </row>
    <row r="16" ht="20" customHeight="1">
      <c r="A16" s="6">
        <f>IF(Parameter!A20="","",Parameter!A20)</f>
        <v/>
      </c>
      <c r="B16" s="6">
        <f>IF(A16="","",IFERROR(INDEX(Parameter!$B$12:$B$111,MATCH(A16,Parameter!$A$12:$A$111,0)),""))</f>
        <v/>
      </c>
      <c r="C16" s="7">
        <f>IF(A16="","",SUMIFS('Krankheitsfälle'!$G$2:$G$151,'Krankheitsfälle'!$B$2:$B$151,A16,'Krankheitsfälle'!$F$2:$F$151,$B$2,'Krankheitsfälle'!$I$2:$I$151,"OK"))</f>
        <v/>
      </c>
      <c r="D16" s="11">
        <f>IF(A16="","",COUNTIFS('Krankheitsfälle'!$B$2:$B$151,A16,'Krankheitsfälle'!$F$2:$F$151,$B$2,'Krankheitsfälle'!$I$2:$I$151,"OK"))</f>
        <v/>
      </c>
      <c r="E16" s="6">
        <f>IF(A16="","",IF(C16&gt;=Parameter!$B$3,"Schwelle erreicht",""))</f>
        <v/>
      </c>
    </row>
    <row r="17" ht="20" customHeight="1">
      <c r="A17" s="9">
        <f>IF(Parameter!A21="","",Parameter!A21)</f>
        <v/>
      </c>
      <c r="B17" s="9">
        <f>IF(A17="","",IFERROR(INDEX(Parameter!$B$12:$B$111,MATCH(A17,Parameter!$A$12:$A$111,0)),""))</f>
        <v/>
      </c>
      <c r="C17" s="10">
        <f>IF(A17="","",SUMIFS('Krankheitsfälle'!$G$2:$G$151,'Krankheitsfälle'!$B$2:$B$151,A17,'Krankheitsfälle'!$F$2:$F$151,$B$2,'Krankheitsfälle'!$I$2:$I$151,"OK"))</f>
        <v/>
      </c>
      <c r="D17" s="12">
        <f>IF(A17="","",COUNTIFS('Krankheitsfälle'!$B$2:$B$151,A17,'Krankheitsfälle'!$F$2:$F$151,$B$2,'Krankheitsfälle'!$I$2:$I$151,"OK"))</f>
        <v/>
      </c>
      <c r="E17" s="9">
        <f>IF(A17="","",IF(C17&gt;=Parameter!$B$3,"Schwelle erreicht",""))</f>
        <v/>
      </c>
    </row>
    <row r="18" ht="20" customHeight="1">
      <c r="A18" s="6">
        <f>IF(Parameter!A22="","",Parameter!A22)</f>
        <v/>
      </c>
      <c r="B18" s="6">
        <f>IF(A18="","",IFERROR(INDEX(Parameter!$B$12:$B$111,MATCH(A18,Parameter!$A$12:$A$111,0)),""))</f>
        <v/>
      </c>
      <c r="C18" s="7">
        <f>IF(A18="","",SUMIFS('Krankheitsfälle'!$G$2:$G$151,'Krankheitsfälle'!$B$2:$B$151,A18,'Krankheitsfälle'!$F$2:$F$151,$B$2,'Krankheitsfälle'!$I$2:$I$151,"OK"))</f>
        <v/>
      </c>
      <c r="D18" s="11">
        <f>IF(A18="","",COUNTIFS('Krankheitsfälle'!$B$2:$B$151,A18,'Krankheitsfälle'!$F$2:$F$151,$B$2,'Krankheitsfälle'!$I$2:$I$151,"OK"))</f>
        <v/>
      </c>
      <c r="E18" s="6">
        <f>IF(A18="","",IF(C18&gt;=Parameter!$B$3,"Schwelle erreicht",""))</f>
        <v/>
      </c>
    </row>
    <row r="19" ht="20" customHeight="1">
      <c r="A19" s="9">
        <f>IF(Parameter!A23="","",Parameter!A23)</f>
        <v/>
      </c>
      <c r="B19" s="9">
        <f>IF(A19="","",IFERROR(INDEX(Parameter!$B$12:$B$111,MATCH(A19,Parameter!$A$12:$A$111,0)),""))</f>
        <v/>
      </c>
      <c r="C19" s="10">
        <f>IF(A19="","",SUMIFS('Krankheitsfälle'!$G$2:$G$151,'Krankheitsfälle'!$B$2:$B$151,A19,'Krankheitsfälle'!$F$2:$F$151,$B$2,'Krankheitsfälle'!$I$2:$I$151,"OK"))</f>
        <v/>
      </c>
      <c r="D19" s="12">
        <f>IF(A19="","",COUNTIFS('Krankheitsfälle'!$B$2:$B$151,A19,'Krankheitsfälle'!$F$2:$F$151,$B$2,'Krankheitsfälle'!$I$2:$I$151,"OK"))</f>
        <v/>
      </c>
      <c r="E19" s="9">
        <f>IF(A19="","",IF(C19&gt;=Parameter!$B$3,"Schwelle erreicht",""))</f>
        <v/>
      </c>
    </row>
    <row r="20" ht="20" customHeight="1">
      <c r="A20" s="6">
        <f>IF(Parameter!A24="","",Parameter!A24)</f>
        <v/>
      </c>
      <c r="B20" s="6">
        <f>IF(A20="","",IFERROR(INDEX(Parameter!$B$12:$B$111,MATCH(A20,Parameter!$A$12:$A$111,0)),""))</f>
        <v/>
      </c>
      <c r="C20" s="7">
        <f>IF(A20="","",SUMIFS('Krankheitsfälle'!$G$2:$G$151,'Krankheitsfälle'!$B$2:$B$151,A20,'Krankheitsfälle'!$F$2:$F$151,$B$2,'Krankheitsfälle'!$I$2:$I$151,"OK"))</f>
        <v/>
      </c>
      <c r="D20" s="11">
        <f>IF(A20="","",COUNTIFS('Krankheitsfälle'!$B$2:$B$151,A20,'Krankheitsfälle'!$F$2:$F$151,$B$2,'Krankheitsfälle'!$I$2:$I$151,"OK"))</f>
        <v/>
      </c>
      <c r="E20" s="6">
        <f>IF(A20="","",IF(C20&gt;=Parameter!$B$3,"Schwelle erreicht",""))</f>
        <v/>
      </c>
    </row>
    <row r="21" ht="20" customHeight="1">
      <c r="A21" s="9">
        <f>IF(Parameter!A25="","",Parameter!A25)</f>
        <v/>
      </c>
      <c r="B21" s="9">
        <f>IF(A21="","",IFERROR(INDEX(Parameter!$B$12:$B$111,MATCH(A21,Parameter!$A$12:$A$111,0)),""))</f>
        <v/>
      </c>
      <c r="C21" s="10">
        <f>IF(A21="","",SUMIFS('Krankheitsfälle'!$G$2:$G$151,'Krankheitsfälle'!$B$2:$B$151,A21,'Krankheitsfälle'!$F$2:$F$151,$B$2,'Krankheitsfälle'!$I$2:$I$151,"OK"))</f>
        <v/>
      </c>
      <c r="D21" s="12">
        <f>IF(A21="","",COUNTIFS('Krankheitsfälle'!$B$2:$B$151,A21,'Krankheitsfälle'!$F$2:$F$151,$B$2,'Krankheitsfälle'!$I$2:$I$151,"OK"))</f>
        <v/>
      </c>
      <c r="E21" s="9">
        <f>IF(A21="","",IF(C21&gt;=Parameter!$B$3,"Schwelle erreicht",""))</f>
        <v/>
      </c>
    </row>
    <row r="22" ht="20" customHeight="1">
      <c r="A22" s="6">
        <f>IF(Parameter!A26="","",Parameter!A26)</f>
        <v/>
      </c>
      <c r="B22" s="6">
        <f>IF(A22="","",IFERROR(INDEX(Parameter!$B$12:$B$111,MATCH(A22,Parameter!$A$12:$A$111,0)),""))</f>
        <v/>
      </c>
      <c r="C22" s="7">
        <f>IF(A22="","",SUMIFS('Krankheitsfälle'!$G$2:$G$151,'Krankheitsfälle'!$B$2:$B$151,A22,'Krankheitsfälle'!$F$2:$F$151,$B$2,'Krankheitsfälle'!$I$2:$I$151,"OK"))</f>
        <v/>
      </c>
      <c r="D22" s="11">
        <f>IF(A22="","",COUNTIFS('Krankheitsfälle'!$B$2:$B$151,A22,'Krankheitsfälle'!$F$2:$F$151,$B$2,'Krankheitsfälle'!$I$2:$I$151,"OK"))</f>
        <v/>
      </c>
      <c r="E22" s="6">
        <f>IF(A22="","",IF(C22&gt;=Parameter!$B$3,"Schwelle erreicht",""))</f>
        <v/>
      </c>
    </row>
    <row r="23" ht="20" customHeight="1">
      <c r="A23" s="9">
        <f>IF(Parameter!A27="","",Parameter!A27)</f>
        <v/>
      </c>
      <c r="B23" s="9">
        <f>IF(A23="","",IFERROR(INDEX(Parameter!$B$12:$B$111,MATCH(A23,Parameter!$A$12:$A$111,0)),""))</f>
        <v/>
      </c>
      <c r="C23" s="10">
        <f>IF(A23="","",SUMIFS('Krankheitsfälle'!$G$2:$G$151,'Krankheitsfälle'!$B$2:$B$151,A23,'Krankheitsfälle'!$F$2:$F$151,$B$2,'Krankheitsfälle'!$I$2:$I$151,"OK"))</f>
        <v/>
      </c>
      <c r="D23" s="12">
        <f>IF(A23="","",COUNTIFS('Krankheitsfälle'!$B$2:$B$151,A23,'Krankheitsfälle'!$F$2:$F$151,$B$2,'Krankheitsfälle'!$I$2:$I$151,"OK"))</f>
        <v/>
      </c>
      <c r="E23" s="9">
        <f>IF(A23="","",IF(C23&gt;=Parameter!$B$3,"Schwelle erreicht",""))</f>
        <v/>
      </c>
    </row>
    <row r="24" ht="20" customHeight="1">
      <c r="A24" s="6">
        <f>IF(Parameter!A28="","",Parameter!A28)</f>
        <v/>
      </c>
      <c r="B24" s="6">
        <f>IF(A24="","",IFERROR(INDEX(Parameter!$B$12:$B$111,MATCH(A24,Parameter!$A$12:$A$111,0)),""))</f>
        <v/>
      </c>
      <c r="C24" s="7">
        <f>IF(A24="","",SUMIFS('Krankheitsfälle'!$G$2:$G$151,'Krankheitsfälle'!$B$2:$B$151,A24,'Krankheitsfälle'!$F$2:$F$151,$B$2,'Krankheitsfälle'!$I$2:$I$151,"OK"))</f>
        <v/>
      </c>
      <c r="D24" s="11">
        <f>IF(A24="","",COUNTIFS('Krankheitsfälle'!$B$2:$B$151,A24,'Krankheitsfälle'!$F$2:$F$151,$B$2,'Krankheitsfälle'!$I$2:$I$151,"OK"))</f>
        <v/>
      </c>
      <c r="E24" s="6">
        <f>IF(A24="","",IF(C24&gt;=Parameter!$B$3,"Schwelle erreicht",""))</f>
        <v/>
      </c>
    </row>
    <row r="25" ht="20" customHeight="1">
      <c r="A25" s="9">
        <f>IF(Parameter!A29="","",Parameter!A29)</f>
        <v/>
      </c>
      <c r="B25" s="9">
        <f>IF(A25="","",IFERROR(INDEX(Parameter!$B$12:$B$111,MATCH(A25,Parameter!$A$12:$A$111,0)),""))</f>
        <v/>
      </c>
      <c r="C25" s="10">
        <f>IF(A25="","",SUMIFS('Krankheitsfälle'!$G$2:$G$151,'Krankheitsfälle'!$B$2:$B$151,A25,'Krankheitsfälle'!$F$2:$F$151,$B$2,'Krankheitsfälle'!$I$2:$I$151,"OK"))</f>
        <v/>
      </c>
      <c r="D25" s="12">
        <f>IF(A25="","",COUNTIFS('Krankheitsfälle'!$B$2:$B$151,A25,'Krankheitsfälle'!$F$2:$F$151,$B$2,'Krankheitsfälle'!$I$2:$I$151,"OK"))</f>
        <v/>
      </c>
      <c r="E25" s="9">
        <f>IF(A25="","",IF(C25&gt;=Parameter!$B$3,"Schwelle erreicht",""))</f>
        <v/>
      </c>
    </row>
    <row r="26" ht="20" customHeight="1">
      <c r="A26" s="6">
        <f>IF(Parameter!A30="","",Parameter!A30)</f>
        <v/>
      </c>
      <c r="B26" s="6">
        <f>IF(A26="","",IFERROR(INDEX(Parameter!$B$12:$B$111,MATCH(A26,Parameter!$A$12:$A$111,0)),""))</f>
        <v/>
      </c>
      <c r="C26" s="7">
        <f>IF(A26="","",SUMIFS('Krankheitsfälle'!$G$2:$G$151,'Krankheitsfälle'!$B$2:$B$151,A26,'Krankheitsfälle'!$F$2:$F$151,$B$2,'Krankheitsfälle'!$I$2:$I$151,"OK"))</f>
        <v/>
      </c>
      <c r="D26" s="11">
        <f>IF(A26="","",COUNTIFS('Krankheitsfälle'!$B$2:$B$151,A26,'Krankheitsfälle'!$F$2:$F$151,$B$2,'Krankheitsfälle'!$I$2:$I$151,"OK"))</f>
        <v/>
      </c>
      <c r="E26" s="6">
        <f>IF(A26="","",IF(C26&gt;=Parameter!$B$3,"Schwelle erreicht",""))</f>
        <v/>
      </c>
    </row>
    <row r="27" ht="20" customHeight="1">
      <c r="A27" s="9">
        <f>IF(Parameter!A31="","",Parameter!A31)</f>
        <v/>
      </c>
      <c r="B27" s="9">
        <f>IF(A27="","",IFERROR(INDEX(Parameter!$B$12:$B$111,MATCH(A27,Parameter!$A$12:$A$111,0)),""))</f>
        <v/>
      </c>
      <c r="C27" s="10">
        <f>IF(A27="","",SUMIFS('Krankheitsfälle'!$G$2:$G$151,'Krankheitsfälle'!$B$2:$B$151,A27,'Krankheitsfälle'!$F$2:$F$151,$B$2,'Krankheitsfälle'!$I$2:$I$151,"OK"))</f>
        <v/>
      </c>
      <c r="D27" s="12">
        <f>IF(A27="","",COUNTIFS('Krankheitsfälle'!$B$2:$B$151,A27,'Krankheitsfälle'!$F$2:$F$151,$B$2,'Krankheitsfälle'!$I$2:$I$151,"OK"))</f>
        <v/>
      </c>
      <c r="E27" s="9">
        <f>IF(A27="","",IF(C27&gt;=Parameter!$B$3,"Schwelle erreicht",""))</f>
        <v/>
      </c>
    </row>
    <row r="28" ht="20" customHeight="1">
      <c r="A28" s="6">
        <f>IF(Parameter!A32="","",Parameter!A32)</f>
        <v/>
      </c>
      <c r="B28" s="6">
        <f>IF(A28="","",IFERROR(INDEX(Parameter!$B$12:$B$111,MATCH(A28,Parameter!$A$12:$A$111,0)),""))</f>
        <v/>
      </c>
      <c r="C28" s="7">
        <f>IF(A28="","",SUMIFS('Krankheitsfälle'!$G$2:$G$151,'Krankheitsfälle'!$B$2:$B$151,A28,'Krankheitsfälle'!$F$2:$F$151,$B$2,'Krankheitsfälle'!$I$2:$I$151,"OK"))</f>
        <v/>
      </c>
      <c r="D28" s="11">
        <f>IF(A28="","",COUNTIFS('Krankheitsfälle'!$B$2:$B$151,A28,'Krankheitsfälle'!$F$2:$F$151,$B$2,'Krankheitsfälle'!$I$2:$I$151,"OK"))</f>
        <v/>
      </c>
      <c r="E28" s="6">
        <f>IF(A28="","",IF(C28&gt;=Parameter!$B$3,"Schwelle erreicht",""))</f>
        <v/>
      </c>
    </row>
    <row r="29" ht="20" customHeight="1">
      <c r="A29" s="9">
        <f>IF(Parameter!A33="","",Parameter!A33)</f>
        <v/>
      </c>
      <c r="B29" s="9">
        <f>IF(A29="","",IFERROR(INDEX(Parameter!$B$12:$B$111,MATCH(A29,Parameter!$A$12:$A$111,0)),""))</f>
        <v/>
      </c>
      <c r="C29" s="10">
        <f>IF(A29="","",SUMIFS('Krankheitsfälle'!$G$2:$G$151,'Krankheitsfälle'!$B$2:$B$151,A29,'Krankheitsfälle'!$F$2:$F$151,$B$2,'Krankheitsfälle'!$I$2:$I$151,"OK"))</f>
        <v/>
      </c>
      <c r="D29" s="12">
        <f>IF(A29="","",COUNTIFS('Krankheitsfälle'!$B$2:$B$151,A29,'Krankheitsfälle'!$F$2:$F$151,$B$2,'Krankheitsfälle'!$I$2:$I$151,"OK"))</f>
        <v/>
      </c>
      <c r="E29" s="9">
        <f>IF(A29="","",IF(C29&gt;=Parameter!$B$3,"Schwelle erreicht",""))</f>
        <v/>
      </c>
    </row>
    <row r="30" ht="20" customHeight="1">
      <c r="A30" s="6">
        <f>IF(Parameter!A34="","",Parameter!A34)</f>
        <v/>
      </c>
      <c r="B30" s="6">
        <f>IF(A30="","",IFERROR(INDEX(Parameter!$B$12:$B$111,MATCH(A30,Parameter!$A$12:$A$111,0)),""))</f>
        <v/>
      </c>
      <c r="C30" s="7">
        <f>IF(A30="","",SUMIFS('Krankheitsfälle'!$G$2:$G$151,'Krankheitsfälle'!$B$2:$B$151,A30,'Krankheitsfälle'!$F$2:$F$151,$B$2,'Krankheitsfälle'!$I$2:$I$151,"OK"))</f>
        <v/>
      </c>
      <c r="D30" s="11">
        <f>IF(A30="","",COUNTIFS('Krankheitsfälle'!$B$2:$B$151,A30,'Krankheitsfälle'!$F$2:$F$151,$B$2,'Krankheitsfälle'!$I$2:$I$151,"OK"))</f>
        <v/>
      </c>
      <c r="E30" s="6">
        <f>IF(A30="","",IF(C30&gt;=Parameter!$B$3,"Schwelle erreicht",""))</f>
        <v/>
      </c>
    </row>
    <row r="31" ht="20" customHeight="1">
      <c r="A31" s="9">
        <f>IF(Parameter!A35="","",Parameter!A35)</f>
        <v/>
      </c>
      <c r="B31" s="9">
        <f>IF(A31="","",IFERROR(INDEX(Parameter!$B$12:$B$111,MATCH(A31,Parameter!$A$12:$A$111,0)),""))</f>
        <v/>
      </c>
      <c r="C31" s="10">
        <f>IF(A31="","",SUMIFS('Krankheitsfälle'!$G$2:$G$151,'Krankheitsfälle'!$B$2:$B$151,A31,'Krankheitsfälle'!$F$2:$F$151,$B$2,'Krankheitsfälle'!$I$2:$I$151,"OK"))</f>
        <v/>
      </c>
      <c r="D31" s="12">
        <f>IF(A31="","",COUNTIFS('Krankheitsfälle'!$B$2:$B$151,A31,'Krankheitsfälle'!$F$2:$F$151,$B$2,'Krankheitsfälle'!$I$2:$I$151,"OK"))</f>
        <v/>
      </c>
      <c r="E31" s="9">
        <f>IF(A31="","",IF(C31&gt;=Parameter!$B$3,"Schwelle erreicht",""))</f>
        <v/>
      </c>
    </row>
    <row r="32" ht="20" customHeight="1">
      <c r="A32" s="6">
        <f>IF(Parameter!A36="","",Parameter!A36)</f>
        <v/>
      </c>
      <c r="B32" s="6">
        <f>IF(A32="","",IFERROR(INDEX(Parameter!$B$12:$B$111,MATCH(A32,Parameter!$A$12:$A$111,0)),""))</f>
        <v/>
      </c>
      <c r="C32" s="7">
        <f>IF(A32="","",SUMIFS('Krankheitsfälle'!$G$2:$G$151,'Krankheitsfälle'!$B$2:$B$151,A32,'Krankheitsfälle'!$F$2:$F$151,$B$2,'Krankheitsfälle'!$I$2:$I$151,"OK"))</f>
        <v/>
      </c>
      <c r="D32" s="11">
        <f>IF(A32="","",COUNTIFS('Krankheitsfälle'!$B$2:$B$151,A32,'Krankheitsfälle'!$F$2:$F$151,$B$2,'Krankheitsfälle'!$I$2:$I$151,"OK"))</f>
        <v/>
      </c>
      <c r="E32" s="6">
        <f>IF(A32="","",IF(C32&gt;=Parameter!$B$3,"Schwelle erreicht",""))</f>
        <v/>
      </c>
    </row>
    <row r="33" ht="20" customHeight="1">
      <c r="A33" s="9">
        <f>IF(Parameter!A37="","",Parameter!A37)</f>
        <v/>
      </c>
      <c r="B33" s="9">
        <f>IF(A33="","",IFERROR(INDEX(Parameter!$B$12:$B$111,MATCH(A33,Parameter!$A$12:$A$111,0)),""))</f>
        <v/>
      </c>
      <c r="C33" s="10">
        <f>IF(A33="","",SUMIFS('Krankheitsfälle'!$G$2:$G$151,'Krankheitsfälle'!$B$2:$B$151,A33,'Krankheitsfälle'!$F$2:$F$151,$B$2,'Krankheitsfälle'!$I$2:$I$151,"OK"))</f>
        <v/>
      </c>
      <c r="D33" s="12">
        <f>IF(A33="","",COUNTIFS('Krankheitsfälle'!$B$2:$B$151,A33,'Krankheitsfälle'!$F$2:$F$151,$B$2,'Krankheitsfälle'!$I$2:$I$151,"OK"))</f>
        <v/>
      </c>
      <c r="E33" s="9">
        <f>IF(A33="","",IF(C33&gt;=Parameter!$B$3,"Schwelle erreicht",""))</f>
        <v/>
      </c>
    </row>
    <row r="34" ht="20" customHeight="1">
      <c r="A34" s="6">
        <f>IF(Parameter!A38="","",Parameter!A38)</f>
        <v/>
      </c>
      <c r="B34" s="6">
        <f>IF(A34="","",IFERROR(INDEX(Parameter!$B$12:$B$111,MATCH(A34,Parameter!$A$12:$A$111,0)),""))</f>
        <v/>
      </c>
      <c r="C34" s="7">
        <f>IF(A34="","",SUMIFS('Krankheitsfälle'!$G$2:$G$151,'Krankheitsfälle'!$B$2:$B$151,A34,'Krankheitsfälle'!$F$2:$F$151,$B$2,'Krankheitsfälle'!$I$2:$I$151,"OK"))</f>
        <v/>
      </c>
      <c r="D34" s="11">
        <f>IF(A34="","",COUNTIFS('Krankheitsfälle'!$B$2:$B$151,A34,'Krankheitsfälle'!$F$2:$F$151,$B$2,'Krankheitsfälle'!$I$2:$I$151,"OK"))</f>
        <v/>
      </c>
      <c r="E34" s="6">
        <f>IF(A34="","",IF(C34&gt;=Parameter!$B$3,"Schwelle erreicht",""))</f>
        <v/>
      </c>
    </row>
    <row r="35" ht="20" customHeight="1">
      <c r="A35" s="9">
        <f>IF(Parameter!A39="","",Parameter!A39)</f>
        <v/>
      </c>
      <c r="B35" s="9">
        <f>IF(A35="","",IFERROR(INDEX(Parameter!$B$12:$B$111,MATCH(A35,Parameter!$A$12:$A$111,0)),""))</f>
        <v/>
      </c>
      <c r="C35" s="10">
        <f>IF(A35="","",SUMIFS('Krankheitsfälle'!$G$2:$G$151,'Krankheitsfälle'!$B$2:$B$151,A35,'Krankheitsfälle'!$F$2:$F$151,$B$2,'Krankheitsfälle'!$I$2:$I$151,"OK"))</f>
        <v/>
      </c>
      <c r="D35" s="12">
        <f>IF(A35="","",COUNTIFS('Krankheitsfälle'!$B$2:$B$151,A35,'Krankheitsfälle'!$F$2:$F$151,$B$2,'Krankheitsfälle'!$I$2:$I$151,"OK"))</f>
        <v/>
      </c>
      <c r="E35" s="9">
        <f>IF(A35="","",IF(C35&gt;=Parameter!$B$3,"Schwelle erreicht",""))</f>
        <v/>
      </c>
    </row>
    <row r="36" ht="20" customHeight="1">
      <c r="A36" s="6">
        <f>IF(Parameter!A40="","",Parameter!A40)</f>
        <v/>
      </c>
      <c r="B36" s="6">
        <f>IF(A36="","",IFERROR(INDEX(Parameter!$B$12:$B$111,MATCH(A36,Parameter!$A$12:$A$111,0)),""))</f>
        <v/>
      </c>
      <c r="C36" s="7">
        <f>IF(A36="","",SUMIFS('Krankheitsfälle'!$G$2:$G$151,'Krankheitsfälle'!$B$2:$B$151,A36,'Krankheitsfälle'!$F$2:$F$151,$B$2,'Krankheitsfälle'!$I$2:$I$151,"OK"))</f>
        <v/>
      </c>
      <c r="D36" s="11">
        <f>IF(A36="","",COUNTIFS('Krankheitsfälle'!$B$2:$B$151,A36,'Krankheitsfälle'!$F$2:$F$151,$B$2,'Krankheitsfälle'!$I$2:$I$151,"OK"))</f>
        <v/>
      </c>
      <c r="E36" s="6">
        <f>IF(A36="","",IF(C36&gt;=Parameter!$B$3,"Schwelle erreicht",""))</f>
        <v/>
      </c>
    </row>
    <row r="37" ht="20" customHeight="1">
      <c r="A37" s="9">
        <f>IF(Parameter!A41="","",Parameter!A41)</f>
        <v/>
      </c>
      <c r="B37" s="9">
        <f>IF(A37="","",IFERROR(INDEX(Parameter!$B$12:$B$111,MATCH(A37,Parameter!$A$12:$A$111,0)),""))</f>
        <v/>
      </c>
      <c r="C37" s="10">
        <f>IF(A37="","",SUMIFS('Krankheitsfälle'!$G$2:$G$151,'Krankheitsfälle'!$B$2:$B$151,A37,'Krankheitsfälle'!$F$2:$F$151,$B$2,'Krankheitsfälle'!$I$2:$I$151,"OK"))</f>
        <v/>
      </c>
      <c r="D37" s="12">
        <f>IF(A37="","",COUNTIFS('Krankheitsfälle'!$B$2:$B$151,A37,'Krankheitsfälle'!$F$2:$F$151,$B$2,'Krankheitsfälle'!$I$2:$I$151,"OK"))</f>
        <v/>
      </c>
      <c r="E37" s="9">
        <f>IF(A37="","",IF(C37&gt;=Parameter!$B$3,"Schwelle erreicht",""))</f>
        <v/>
      </c>
    </row>
    <row r="38" ht="20" customHeight="1">
      <c r="A38" s="6">
        <f>IF(Parameter!A42="","",Parameter!A42)</f>
        <v/>
      </c>
      <c r="B38" s="6">
        <f>IF(A38="","",IFERROR(INDEX(Parameter!$B$12:$B$111,MATCH(A38,Parameter!$A$12:$A$111,0)),""))</f>
        <v/>
      </c>
      <c r="C38" s="7">
        <f>IF(A38="","",SUMIFS('Krankheitsfälle'!$G$2:$G$151,'Krankheitsfälle'!$B$2:$B$151,A38,'Krankheitsfälle'!$F$2:$F$151,$B$2,'Krankheitsfälle'!$I$2:$I$151,"OK"))</f>
        <v/>
      </c>
      <c r="D38" s="11">
        <f>IF(A38="","",COUNTIFS('Krankheitsfälle'!$B$2:$B$151,A38,'Krankheitsfälle'!$F$2:$F$151,$B$2,'Krankheitsfälle'!$I$2:$I$151,"OK"))</f>
        <v/>
      </c>
      <c r="E38" s="6">
        <f>IF(A38="","",IF(C38&gt;=Parameter!$B$3,"Schwelle erreicht",""))</f>
        <v/>
      </c>
    </row>
    <row r="39" ht="20" customHeight="1">
      <c r="A39" s="9">
        <f>IF(Parameter!A43="","",Parameter!A43)</f>
        <v/>
      </c>
      <c r="B39" s="9">
        <f>IF(A39="","",IFERROR(INDEX(Parameter!$B$12:$B$111,MATCH(A39,Parameter!$A$12:$A$111,0)),""))</f>
        <v/>
      </c>
      <c r="C39" s="10">
        <f>IF(A39="","",SUMIFS('Krankheitsfälle'!$G$2:$G$151,'Krankheitsfälle'!$B$2:$B$151,A39,'Krankheitsfälle'!$F$2:$F$151,$B$2,'Krankheitsfälle'!$I$2:$I$151,"OK"))</f>
        <v/>
      </c>
      <c r="D39" s="12">
        <f>IF(A39="","",COUNTIFS('Krankheitsfälle'!$B$2:$B$151,A39,'Krankheitsfälle'!$F$2:$F$151,$B$2,'Krankheitsfälle'!$I$2:$I$151,"OK"))</f>
        <v/>
      </c>
      <c r="E39" s="9">
        <f>IF(A39="","",IF(C39&gt;=Parameter!$B$3,"Schwelle erreicht",""))</f>
        <v/>
      </c>
    </row>
    <row r="40" ht="20" customHeight="1">
      <c r="A40" s="6">
        <f>IF(Parameter!A44="","",Parameter!A44)</f>
        <v/>
      </c>
      <c r="B40" s="6">
        <f>IF(A40="","",IFERROR(INDEX(Parameter!$B$12:$B$111,MATCH(A40,Parameter!$A$12:$A$111,0)),""))</f>
        <v/>
      </c>
      <c r="C40" s="7">
        <f>IF(A40="","",SUMIFS('Krankheitsfälle'!$G$2:$G$151,'Krankheitsfälle'!$B$2:$B$151,A40,'Krankheitsfälle'!$F$2:$F$151,$B$2,'Krankheitsfälle'!$I$2:$I$151,"OK"))</f>
        <v/>
      </c>
      <c r="D40" s="11">
        <f>IF(A40="","",COUNTIFS('Krankheitsfälle'!$B$2:$B$151,A40,'Krankheitsfälle'!$F$2:$F$151,$B$2,'Krankheitsfälle'!$I$2:$I$151,"OK"))</f>
        <v/>
      </c>
      <c r="E40" s="6">
        <f>IF(A40="","",IF(C40&gt;=Parameter!$B$3,"Schwelle erreicht",""))</f>
        <v/>
      </c>
    </row>
    <row r="41" ht="20" customHeight="1">
      <c r="A41" s="9">
        <f>IF(Parameter!A45="","",Parameter!A45)</f>
        <v/>
      </c>
      <c r="B41" s="9">
        <f>IF(A41="","",IFERROR(INDEX(Parameter!$B$12:$B$111,MATCH(A41,Parameter!$A$12:$A$111,0)),""))</f>
        <v/>
      </c>
      <c r="C41" s="10">
        <f>IF(A41="","",SUMIFS('Krankheitsfälle'!$G$2:$G$151,'Krankheitsfälle'!$B$2:$B$151,A41,'Krankheitsfälle'!$F$2:$F$151,$B$2,'Krankheitsfälle'!$I$2:$I$151,"OK"))</f>
        <v/>
      </c>
      <c r="D41" s="12">
        <f>IF(A41="","",COUNTIFS('Krankheitsfälle'!$B$2:$B$151,A41,'Krankheitsfälle'!$F$2:$F$151,$B$2,'Krankheitsfälle'!$I$2:$I$151,"OK"))</f>
        <v/>
      </c>
      <c r="E41" s="9">
        <f>IF(A41="","",IF(C41&gt;=Parameter!$B$3,"Schwelle erreicht",""))</f>
        <v/>
      </c>
    </row>
    <row r="42" ht="20" customHeight="1">
      <c r="A42" s="6">
        <f>IF(Parameter!A46="","",Parameter!A46)</f>
        <v/>
      </c>
      <c r="B42" s="6">
        <f>IF(A42="","",IFERROR(INDEX(Parameter!$B$12:$B$111,MATCH(A42,Parameter!$A$12:$A$111,0)),""))</f>
        <v/>
      </c>
      <c r="C42" s="7">
        <f>IF(A42="","",SUMIFS('Krankheitsfälle'!$G$2:$G$151,'Krankheitsfälle'!$B$2:$B$151,A42,'Krankheitsfälle'!$F$2:$F$151,$B$2,'Krankheitsfälle'!$I$2:$I$151,"OK"))</f>
        <v/>
      </c>
      <c r="D42" s="11">
        <f>IF(A42="","",COUNTIFS('Krankheitsfälle'!$B$2:$B$151,A42,'Krankheitsfälle'!$F$2:$F$151,$B$2,'Krankheitsfälle'!$I$2:$I$151,"OK"))</f>
        <v/>
      </c>
      <c r="E42" s="6">
        <f>IF(A42="","",IF(C42&gt;=Parameter!$B$3,"Schwelle erreicht",""))</f>
        <v/>
      </c>
    </row>
    <row r="43" ht="20" customHeight="1">
      <c r="A43" s="9">
        <f>IF(Parameter!A47="","",Parameter!A47)</f>
        <v/>
      </c>
      <c r="B43" s="9">
        <f>IF(A43="","",IFERROR(INDEX(Parameter!$B$12:$B$111,MATCH(A43,Parameter!$A$12:$A$111,0)),""))</f>
        <v/>
      </c>
      <c r="C43" s="10">
        <f>IF(A43="","",SUMIFS('Krankheitsfälle'!$G$2:$G$151,'Krankheitsfälle'!$B$2:$B$151,A43,'Krankheitsfälle'!$F$2:$F$151,$B$2,'Krankheitsfälle'!$I$2:$I$151,"OK"))</f>
        <v/>
      </c>
      <c r="D43" s="12">
        <f>IF(A43="","",COUNTIFS('Krankheitsfälle'!$B$2:$B$151,A43,'Krankheitsfälle'!$F$2:$F$151,$B$2,'Krankheitsfälle'!$I$2:$I$151,"OK"))</f>
        <v/>
      </c>
      <c r="E43" s="9">
        <f>IF(A43="","",IF(C43&gt;=Parameter!$B$3,"Schwelle erreicht",""))</f>
        <v/>
      </c>
    </row>
    <row r="44" ht="20" customHeight="1">
      <c r="A44" s="6">
        <f>IF(Parameter!A48="","",Parameter!A48)</f>
        <v/>
      </c>
      <c r="B44" s="6">
        <f>IF(A44="","",IFERROR(INDEX(Parameter!$B$12:$B$111,MATCH(A44,Parameter!$A$12:$A$111,0)),""))</f>
        <v/>
      </c>
      <c r="C44" s="7">
        <f>IF(A44="","",SUMIFS('Krankheitsfälle'!$G$2:$G$151,'Krankheitsfälle'!$B$2:$B$151,A44,'Krankheitsfälle'!$F$2:$F$151,$B$2,'Krankheitsfälle'!$I$2:$I$151,"OK"))</f>
        <v/>
      </c>
      <c r="D44" s="11">
        <f>IF(A44="","",COUNTIFS('Krankheitsfälle'!$B$2:$B$151,A44,'Krankheitsfälle'!$F$2:$F$151,$B$2,'Krankheitsfälle'!$I$2:$I$151,"OK"))</f>
        <v/>
      </c>
      <c r="E44" s="6">
        <f>IF(A44="","",IF(C44&gt;=Parameter!$B$3,"Schwelle erreicht",""))</f>
        <v/>
      </c>
    </row>
    <row r="45" ht="20" customHeight="1">
      <c r="A45" s="9">
        <f>IF(Parameter!A49="","",Parameter!A49)</f>
        <v/>
      </c>
      <c r="B45" s="9">
        <f>IF(A45="","",IFERROR(INDEX(Parameter!$B$12:$B$111,MATCH(A45,Parameter!$A$12:$A$111,0)),""))</f>
        <v/>
      </c>
      <c r="C45" s="10">
        <f>IF(A45="","",SUMIFS('Krankheitsfälle'!$G$2:$G$151,'Krankheitsfälle'!$B$2:$B$151,A45,'Krankheitsfälle'!$F$2:$F$151,$B$2,'Krankheitsfälle'!$I$2:$I$151,"OK"))</f>
        <v/>
      </c>
      <c r="D45" s="12">
        <f>IF(A45="","",COUNTIFS('Krankheitsfälle'!$B$2:$B$151,A45,'Krankheitsfälle'!$F$2:$F$151,$B$2,'Krankheitsfälle'!$I$2:$I$151,"OK"))</f>
        <v/>
      </c>
      <c r="E45" s="9">
        <f>IF(A45="","",IF(C45&gt;=Parameter!$B$3,"Schwelle erreicht",""))</f>
        <v/>
      </c>
    </row>
    <row r="46" ht="20" customHeight="1">
      <c r="A46" s="6">
        <f>IF(Parameter!A50="","",Parameter!A50)</f>
        <v/>
      </c>
      <c r="B46" s="6">
        <f>IF(A46="","",IFERROR(INDEX(Parameter!$B$12:$B$111,MATCH(A46,Parameter!$A$12:$A$111,0)),""))</f>
        <v/>
      </c>
      <c r="C46" s="7">
        <f>IF(A46="","",SUMIFS('Krankheitsfälle'!$G$2:$G$151,'Krankheitsfälle'!$B$2:$B$151,A46,'Krankheitsfälle'!$F$2:$F$151,$B$2,'Krankheitsfälle'!$I$2:$I$151,"OK"))</f>
        <v/>
      </c>
      <c r="D46" s="11">
        <f>IF(A46="","",COUNTIFS('Krankheitsfälle'!$B$2:$B$151,A46,'Krankheitsfälle'!$F$2:$F$151,$B$2,'Krankheitsfälle'!$I$2:$I$151,"OK"))</f>
        <v/>
      </c>
      <c r="E46" s="6">
        <f>IF(A46="","",IF(C46&gt;=Parameter!$B$3,"Schwelle erreicht",""))</f>
        <v/>
      </c>
    </row>
    <row r="47" ht="20" customHeight="1">
      <c r="A47" s="9">
        <f>IF(Parameter!A51="","",Parameter!A51)</f>
        <v/>
      </c>
      <c r="B47" s="9">
        <f>IF(A47="","",IFERROR(INDEX(Parameter!$B$12:$B$111,MATCH(A47,Parameter!$A$12:$A$111,0)),""))</f>
        <v/>
      </c>
      <c r="C47" s="10">
        <f>IF(A47="","",SUMIFS('Krankheitsfälle'!$G$2:$G$151,'Krankheitsfälle'!$B$2:$B$151,A47,'Krankheitsfälle'!$F$2:$F$151,$B$2,'Krankheitsfälle'!$I$2:$I$151,"OK"))</f>
        <v/>
      </c>
      <c r="D47" s="12">
        <f>IF(A47="","",COUNTIFS('Krankheitsfälle'!$B$2:$B$151,A47,'Krankheitsfälle'!$F$2:$F$151,$B$2,'Krankheitsfälle'!$I$2:$I$151,"OK"))</f>
        <v/>
      </c>
      <c r="E47" s="9">
        <f>IF(A47="","",IF(C47&gt;=Parameter!$B$3,"Schwelle erreicht",""))</f>
        <v/>
      </c>
    </row>
    <row r="48" ht="20" customHeight="1">
      <c r="A48" s="6">
        <f>IF(Parameter!A52="","",Parameter!A52)</f>
        <v/>
      </c>
      <c r="B48" s="6">
        <f>IF(A48="","",IFERROR(INDEX(Parameter!$B$12:$B$111,MATCH(A48,Parameter!$A$12:$A$111,0)),""))</f>
        <v/>
      </c>
      <c r="C48" s="7">
        <f>IF(A48="","",SUMIFS('Krankheitsfälle'!$G$2:$G$151,'Krankheitsfälle'!$B$2:$B$151,A48,'Krankheitsfälle'!$F$2:$F$151,$B$2,'Krankheitsfälle'!$I$2:$I$151,"OK"))</f>
        <v/>
      </c>
      <c r="D48" s="11">
        <f>IF(A48="","",COUNTIFS('Krankheitsfälle'!$B$2:$B$151,A48,'Krankheitsfälle'!$F$2:$F$151,$B$2,'Krankheitsfälle'!$I$2:$I$151,"OK"))</f>
        <v/>
      </c>
      <c r="E48" s="6">
        <f>IF(A48="","",IF(C48&gt;=Parameter!$B$3,"Schwelle erreicht",""))</f>
        <v/>
      </c>
    </row>
    <row r="49" ht="20" customHeight="1">
      <c r="A49" s="9">
        <f>IF(Parameter!A53="","",Parameter!A53)</f>
        <v/>
      </c>
      <c r="B49" s="9">
        <f>IF(A49="","",IFERROR(INDEX(Parameter!$B$12:$B$111,MATCH(A49,Parameter!$A$12:$A$111,0)),""))</f>
        <v/>
      </c>
      <c r="C49" s="10">
        <f>IF(A49="","",SUMIFS('Krankheitsfälle'!$G$2:$G$151,'Krankheitsfälle'!$B$2:$B$151,A49,'Krankheitsfälle'!$F$2:$F$151,$B$2,'Krankheitsfälle'!$I$2:$I$151,"OK"))</f>
        <v/>
      </c>
      <c r="D49" s="12">
        <f>IF(A49="","",COUNTIFS('Krankheitsfälle'!$B$2:$B$151,A49,'Krankheitsfälle'!$F$2:$F$151,$B$2,'Krankheitsfälle'!$I$2:$I$151,"OK"))</f>
        <v/>
      </c>
      <c r="E49" s="9">
        <f>IF(A49="","",IF(C49&gt;=Parameter!$B$3,"Schwelle erreicht",""))</f>
        <v/>
      </c>
    </row>
    <row r="50" ht="20" customHeight="1">
      <c r="A50" s="6">
        <f>IF(Parameter!A54="","",Parameter!A54)</f>
        <v/>
      </c>
      <c r="B50" s="6">
        <f>IF(A50="","",IFERROR(INDEX(Parameter!$B$12:$B$111,MATCH(A50,Parameter!$A$12:$A$111,0)),""))</f>
        <v/>
      </c>
      <c r="C50" s="7">
        <f>IF(A50="","",SUMIFS('Krankheitsfälle'!$G$2:$G$151,'Krankheitsfälle'!$B$2:$B$151,A50,'Krankheitsfälle'!$F$2:$F$151,$B$2,'Krankheitsfälle'!$I$2:$I$151,"OK"))</f>
        <v/>
      </c>
      <c r="D50" s="11">
        <f>IF(A50="","",COUNTIFS('Krankheitsfälle'!$B$2:$B$151,A50,'Krankheitsfälle'!$F$2:$F$151,$B$2,'Krankheitsfälle'!$I$2:$I$151,"OK"))</f>
        <v/>
      </c>
      <c r="E50" s="6">
        <f>IF(A50="","",IF(C50&gt;=Parameter!$B$3,"Schwelle erreicht",""))</f>
        <v/>
      </c>
    </row>
    <row r="51" ht="20" customHeight="1">
      <c r="A51" s="9">
        <f>IF(Parameter!A55="","",Parameter!A55)</f>
        <v/>
      </c>
      <c r="B51" s="9">
        <f>IF(A51="","",IFERROR(INDEX(Parameter!$B$12:$B$111,MATCH(A51,Parameter!$A$12:$A$111,0)),""))</f>
        <v/>
      </c>
      <c r="C51" s="10">
        <f>IF(A51="","",SUMIFS('Krankheitsfälle'!$G$2:$G$151,'Krankheitsfälle'!$B$2:$B$151,A51,'Krankheitsfälle'!$F$2:$F$151,$B$2,'Krankheitsfälle'!$I$2:$I$151,"OK"))</f>
        <v/>
      </c>
      <c r="D51" s="12">
        <f>IF(A51="","",COUNTIFS('Krankheitsfälle'!$B$2:$B$151,A51,'Krankheitsfälle'!$F$2:$F$151,$B$2,'Krankheitsfälle'!$I$2:$I$151,"OK"))</f>
        <v/>
      </c>
      <c r="E51" s="9">
        <f>IF(A51="","",IF(C51&gt;=Parameter!$B$3,"Schwelle erreicht",""))</f>
        <v/>
      </c>
    </row>
    <row r="52" ht="20" customHeight="1">
      <c r="A52" s="6">
        <f>IF(Parameter!A56="","",Parameter!A56)</f>
        <v/>
      </c>
      <c r="B52" s="6">
        <f>IF(A52="","",IFERROR(INDEX(Parameter!$B$12:$B$111,MATCH(A52,Parameter!$A$12:$A$111,0)),""))</f>
        <v/>
      </c>
      <c r="C52" s="7">
        <f>IF(A52="","",SUMIFS('Krankheitsfälle'!$G$2:$G$151,'Krankheitsfälle'!$B$2:$B$151,A52,'Krankheitsfälle'!$F$2:$F$151,$B$2,'Krankheitsfälle'!$I$2:$I$151,"OK"))</f>
        <v/>
      </c>
      <c r="D52" s="11">
        <f>IF(A52="","",COUNTIFS('Krankheitsfälle'!$B$2:$B$151,A52,'Krankheitsfälle'!$F$2:$F$151,$B$2,'Krankheitsfälle'!$I$2:$I$151,"OK"))</f>
        <v/>
      </c>
      <c r="E52" s="6">
        <f>IF(A52="","",IF(C52&gt;=Parameter!$B$3,"Schwelle erreicht",""))</f>
        <v/>
      </c>
    </row>
    <row r="53" ht="20" customHeight="1">
      <c r="A53" s="9">
        <f>IF(Parameter!A57="","",Parameter!A57)</f>
        <v/>
      </c>
      <c r="B53" s="9">
        <f>IF(A53="","",IFERROR(INDEX(Parameter!$B$12:$B$111,MATCH(A53,Parameter!$A$12:$A$111,0)),""))</f>
        <v/>
      </c>
      <c r="C53" s="10">
        <f>IF(A53="","",SUMIFS('Krankheitsfälle'!$G$2:$G$151,'Krankheitsfälle'!$B$2:$B$151,A53,'Krankheitsfälle'!$F$2:$F$151,$B$2,'Krankheitsfälle'!$I$2:$I$151,"OK"))</f>
        <v/>
      </c>
      <c r="D53" s="12">
        <f>IF(A53="","",COUNTIFS('Krankheitsfälle'!$B$2:$B$151,A53,'Krankheitsfälle'!$F$2:$F$151,$B$2,'Krankheitsfälle'!$I$2:$I$151,"OK"))</f>
        <v/>
      </c>
      <c r="E53" s="9">
        <f>IF(A53="","",IF(C53&gt;=Parameter!$B$3,"Schwelle erreicht",""))</f>
        <v/>
      </c>
    </row>
    <row r="54" ht="20" customHeight="1">
      <c r="A54" s="6">
        <f>IF(Parameter!A58="","",Parameter!A58)</f>
        <v/>
      </c>
      <c r="B54" s="6">
        <f>IF(A54="","",IFERROR(INDEX(Parameter!$B$12:$B$111,MATCH(A54,Parameter!$A$12:$A$111,0)),""))</f>
        <v/>
      </c>
      <c r="C54" s="7">
        <f>IF(A54="","",SUMIFS('Krankheitsfälle'!$G$2:$G$151,'Krankheitsfälle'!$B$2:$B$151,A54,'Krankheitsfälle'!$F$2:$F$151,$B$2,'Krankheitsfälle'!$I$2:$I$151,"OK"))</f>
        <v/>
      </c>
      <c r="D54" s="11">
        <f>IF(A54="","",COUNTIFS('Krankheitsfälle'!$B$2:$B$151,A54,'Krankheitsfälle'!$F$2:$F$151,$B$2,'Krankheitsfälle'!$I$2:$I$151,"OK"))</f>
        <v/>
      </c>
      <c r="E54" s="6">
        <f>IF(A54="","",IF(C54&gt;=Parameter!$B$3,"Schwelle erreicht",""))</f>
        <v/>
      </c>
    </row>
    <row r="55" ht="20" customHeight="1">
      <c r="A55" s="9">
        <f>IF(Parameter!A59="","",Parameter!A59)</f>
        <v/>
      </c>
      <c r="B55" s="9">
        <f>IF(A55="","",IFERROR(INDEX(Parameter!$B$12:$B$111,MATCH(A55,Parameter!$A$12:$A$111,0)),""))</f>
        <v/>
      </c>
      <c r="C55" s="10">
        <f>IF(A55="","",SUMIFS('Krankheitsfälle'!$G$2:$G$151,'Krankheitsfälle'!$B$2:$B$151,A55,'Krankheitsfälle'!$F$2:$F$151,$B$2,'Krankheitsfälle'!$I$2:$I$151,"OK"))</f>
        <v/>
      </c>
      <c r="D55" s="12">
        <f>IF(A55="","",COUNTIFS('Krankheitsfälle'!$B$2:$B$151,A55,'Krankheitsfälle'!$F$2:$F$151,$B$2,'Krankheitsfälle'!$I$2:$I$151,"OK"))</f>
        <v/>
      </c>
      <c r="E55" s="9">
        <f>IF(A55="","",IF(C55&gt;=Parameter!$B$3,"Schwelle erreicht",""))</f>
        <v/>
      </c>
    </row>
    <row r="56" ht="20" customHeight="1">
      <c r="A56" s="6">
        <f>IF(Parameter!A60="","",Parameter!A60)</f>
        <v/>
      </c>
      <c r="B56" s="6">
        <f>IF(A56="","",IFERROR(INDEX(Parameter!$B$12:$B$111,MATCH(A56,Parameter!$A$12:$A$111,0)),""))</f>
        <v/>
      </c>
      <c r="C56" s="7">
        <f>IF(A56="","",SUMIFS('Krankheitsfälle'!$G$2:$G$151,'Krankheitsfälle'!$B$2:$B$151,A56,'Krankheitsfälle'!$F$2:$F$151,$B$2,'Krankheitsfälle'!$I$2:$I$151,"OK"))</f>
        <v/>
      </c>
      <c r="D56" s="11">
        <f>IF(A56="","",COUNTIFS('Krankheitsfälle'!$B$2:$B$151,A56,'Krankheitsfälle'!$F$2:$F$151,$B$2,'Krankheitsfälle'!$I$2:$I$151,"OK"))</f>
        <v/>
      </c>
      <c r="E56" s="6">
        <f>IF(A56="","",IF(C56&gt;=Parameter!$B$3,"Schwelle erreicht",""))</f>
        <v/>
      </c>
    </row>
    <row r="57" ht="20" customHeight="1">
      <c r="A57" s="9">
        <f>IF(Parameter!A61="","",Parameter!A61)</f>
        <v/>
      </c>
      <c r="B57" s="9">
        <f>IF(A57="","",IFERROR(INDEX(Parameter!$B$12:$B$111,MATCH(A57,Parameter!$A$12:$A$111,0)),""))</f>
        <v/>
      </c>
      <c r="C57" s="10">
        <f>IF(A57="","",SUMIFS('Krankheitsfälle'!$G$2:$G$151,'Krankheitsfälle'!$B$2:$B$151,A57,'Krankheitsfälle'!$F$2:$F$151,$B$2,'Krankheitsfälle'!$I$2:$I$151,"OK"))</f>
        <v/>
      </c>
      <c r="D57" s="12">
        <f>IF(A57="","",COUNTIFS('Krankheitsfälle'!$B$2:$B$151,A57,'Krankheitsfälle'!$F$2:$F$151,$B$2,'Krankheitsfälle'!$I$2:$I$151,"OK"))</f>
        <v/>
      </c>
      <c r="E57" s="9">
        <f>IF(A57="","",IF(C57&gt;=Parameter!$B$3,"Schwelle erreicht",""))</f>
        <v/>
      </c>
    </row>
    <row r="58" ht="20" customHeight="1">
      <c r="A58" s="6">
        <f>IF(Parameter!A62="","",Parameter!A62)</f>
        <v/>
      </c>
      <c r="B58" s="6">
        <f>IF(A58="","",IFERROR(INDEX(Parameter!$B$12:$B$111,MATCH(A58,Parameter!$A$12:$A$111,0)),""))</f>
        <v/>
      </c>
      <c r="C58" s="7">
        <f>IF(A58="","",SUMIFS('Krankheitsfälle'!$G$2:$G$151,'Krankheitsfälle'!$B$2:$B$151,A58,'Krankheitsfälle'!$F$2:$F$151,$B$2,'Krankheitsfälle'!$I$2:$I$151,"OK"))</f>
        <v/>
      </c>
      <c r="D58" s="11">
        <f>IF(A58="","",COUNTIFS('Krankheitsfälle'!$B$2:$B$151,A58,'Krankheitsfälle'!$F$2:$F$151,$B$2,'Krankheitsfälle'!$I$2:$I$151,"OK"))</f>
        <v/>
      </c>
      <c r="E58" s="6">
        <f>IF(A58="","",IF(C58&gt;=Parameter!$B$3,"Schwelle erreicht",""))</f>
        <v/>
      </c>
    </row>
    <row r="59" ht="20" customHeight="1">
      <c r="A59" s="9">
        <f>IF(Parameter!A63="","",Parameter!A63)</f>
        <v/>
      </c>
      <c r="B59" s="9">
        <f>IF(A59="","",IFERROR(INDEX(Parameter!$B$12:$B$111,MATCH(A59,Parameter!$A$12:$A$111,0)),""))</f>
        <v/>
      </c>
      <c r="C59" s="10">
        <f>IF(A59="","",SUMIFS('Krankheitsfälle'!$G$2:$G$151,'Krankheitsfälle'!$B$2:$B$151,A59,'Krankheitsfälle'!$F$2:$F$151,$B$2,'Krankheitsfälle'!$I$2:$I$151,"OK"))</f>
        <v/>
      </c>
      <c r="D59" s="12">
        <f>IF(A59="","",COUNTIFS('Krankheitsfälle'!$B$2:$B$151,A59,'Krankheitsfälle'!$F$2:$F$151,$B$2,'Krankheitsfälle'!$I$2:$I$151,"OK"))</f>
        <v/>
      </c>
      <c r="E59" s="9">
        <f>IF(A59="","",IF(C59&gt;=Parameter!$B$3,"Schwelle erreicht",""))</f>
        <v/>
      </c>
    </row>
    <row r="60" ht="20" customHeight="1">
      <c r="A60" s="6">
        <f>IF(Parameter!A64="","",Parameter!A64)</f>
        <v/>
      </c>
      <c r="B60" s="6">
        <f>IF(A60="","",IFERROR(INDEX(Parameter!$B$12:$B$111,MATCH(A60,Parameter!$A$12:$A$111,0)),""))</f>
        <v/>
      </c>
      <c r="C60" s="7">
        <f>IF(A60="","",SUMIFS('Krankheitsfälle'!$G$2:$G$151,'Krankheitsfälle'!$B$2:$B$151,A60,'Krankheitsfälle'!$F$2:$F$151,$B$2,'Krankheitsfälle'!$I$2:$I$151,"OK"))</f>
        <v/>
      </c>
      <c r="D60" s="11">
        <f>IF(A60="","",COUNTIFS('Krankheitsfälle'!$B$2:$B$151,A60,'Krankheitsfälle'!$F$2:$F$151,$B$2,'Krankheitsfälle'!$I$2:$I$151,"OK"))</f>
        <v/>
      </c>
      <c r="E60" s="6">
        <f>IF(A60="","",IF(C60&gt;=Parameter!$B$3,"Schwelle erreicht",""))</f>
        <v/>
      </c>
    </row>
    <row r="61" ht="20" customHeight="1">
      <c r="A61" s="9">
        <f>IF(Parameter!A65="","",Parameter!A65)</f>
        <v/>
      </c>
      <c r="B61" s="9">
        <f>IF(A61="","",IFERROR(INDEX(Parameter!$B$12:$B$111,MATCH(A61,Parameter!$A$12:$A$111,0)),""))</f>
        <v/>
      </c>
      <c r="C61" s="10">
        <f>IF(A61="","",SUMIFS('Krankheitsfälle'!$G$2:$G$151,'Krankheitsfälle'!$B$2:$B$151,A61,'Krankheitsfälle'!$F$2:$F$151,$B$2,'Krankheitsfälle'!$I$2:$I$151,"OK"))</f>
        <v/>
      </c>
      <c r="D61" s="12">
        <f>IF(A61="","",COUNTIFS('Krankheitsfälle'!$B$2:$B$151,A61,'Krankheitsfälle'!$F$2:$F$151,$B$2,'Krankheitsfälle'!$I$2:$I$151,"OK"))</f>
        <v/>
      </c>
      <c r="E61" s="9">
        <f>IF(A61="","",IF(C61&gt;=Parameter!$B$3,"Schwelle erreicht",""))</f>
        <v/>
      </c>
    </row>
    <row r="62" ht="20" customHeight="1">
      <c r="A62" s="6">
        <f>IF(Parameter!A66="","",Parameter!A66)</f>
        <v/>
      </c>
      <c r="B62" s="6">
        <f>IF(A62="","",IFERROR(INDEX(Parameter!$B$12:$B$111,MATCH(A62,Parameter!$A$12:$A$111,0)),""))</f>
        <v/>
      </c>
      <c r="C62" s="7">
        <f>IF(A62="","",SUMIFS('Krankheitsfälle'!$G$2:$G$151,'Krankheitsfälle'!$B$2:$B$151,A62,'Krankheitsfälle'!$F$2:$F$151,$B$2,'Krankheitsfälle'!$I$2:$I$151,"OK"))</f>
        <v/>
      </c>
      <c r="D62" s="11">
        <f>IF(A62="","",COUNTIFS('Krankheitsfälle'!$B$2:$B$151,A62,'Krankheitsfälle'!$F$2:$F$151,$B$2,'Krankheitsfälle'!$I$2:$I$151,"OK"))</f>
        <v/>
      </c>
      <c r="E62" s="6">
        <f>IF(A62="","",IF(C62&gt;=Parameter!$B$3,"Schwelle erreicht",""))</f>
        <v/>
      </c>
    </row>
    <row r="63" ht="20" customHeight="1">
      <c r="A63" s="9">
        <f>IF(Parameter!A67="","",Parameter!A67)</f>
        <v/>
      </c>
      <c r="B63" s="9">
        <f>IF(A63="","",IFERROR(INDEX(Parameter!$B$12:$B$111,MATCH(A63,Parameter!$A$12:$A$111,0)),""))</f>
        <v/>
      </c>
      <c r="C63" s="10">
        <f>IF(A63="","",SUMIFS('Krankheitsfälle'!$G$2:$G$151,'Krankheitsfälle'!$B$2:$B$151,A63,'Krankheitsfälle'!$F$2:$F$151,$B$2,'Krankheitsfälle'!$I$2:$I$151,"OK"))</f>
        <v/>
      </c>
      <c r="D63" s="12">
        <f>IF(A63="","",COUNTIFS('Krankheitsfälle'!$B$2:$B$151,A63,'Krankheitsfälle'!$F$2:$F$151,$B$2,'Krankheitsfälle'!$I$2:$I$151,"OK"))</f>
        <v/>
      </c>
      <c r="E63" s="9">
        <f>IF(A63="","",IF(C63&gt;=Parameter!$B$3,"Schwelle erreicht",""))</f>
        <v/>
      </c>
    </row>
    <row r="64" ht="20" customHeight="1">
      <c r="A64" s="6">
        <f>IF(Parameter!A68="","",Parameter!A68)</f>
        <v/>
      </c>
      <c r="B64" s="6">
        <f>IF(A64="","",IFERROR(INDEX(Parameter!$B$12:$B$111,MATCH(A64,Parameter!$A$12:$A$111,0)),""))</f>
        <v/>
      </c>
      <c r="C64" s="7">
        <f>IF(A64="","",SUMIFS('Krankheitsfälle'!$G$2:$G$151,'Krankheitsfälle'!$B$2:$B$151,A64,'Krankheitsfälle'!$F$2:$F$151,$B$2,'Krankheitsfälle'!$I$2:$I$151,"OK"))</f>
        <v/>
      </c>
      <c r="D64" s="11">
        <f>IF(A64="","",COUNTIFS('Krankheitsfälle'!$B$2:$B$151,A64,'Krankheitsfälle'!$F$2:$F$151,$B$2,'Krankheitsfälle'!$I$2:$I$151,"OK"))</f>
        <v/>
      </c>
      <c r="E64" s="6">
        <f>IF(A64="","",IF(C64&gt;=Parameter!$B$3,"Schwelle erreicht",""))</f>
        <v/>
      </c>
    </row>
    <row r="65" ht="20" customHeight="1">
      <c r="A65" s="9">
        <f>IF(Parameter!A69="","",Parameter!A69)</f>
        <v/>
      </c>
      <c r="B65" s="9">
        <f>IF(A65="","",IFERROR(INDEX(Parameter!$B$12:$B$111,MATCH(A65,Parameter!$A$12:$A$111,0)),""))</f>
        <v/>
      </c>
      <c r="C65" s="10">
        <f>IF(A65="","",SUMIFS('Krankheitsfälle'!$G$2:$G$151,'Krankheitsfälle'!$B$2:$B$151,A65,'Krankheitsfälle'!$F$2:$F$151,$B$2,'Krankheitsfälle'!$I$2:$I$151,"OK"))</f>
        <v/>
      </c>
      <c r="D65" s="12">
        <f>IF(A65="","",COUNTIFS('Krankheitsfälle'!$B$2:$B$151,A65,'Krankheitsfälle'!$F$2:$F$151,$B$2,'Krankheitsfälle'!$I$2:$I$151,"OK"))</f>
        <v/>
      </c>
      <c r="E65" s="9">
        <f>IF(A65="","",IF(C65&gt;=Parameter!$B$3,"Schwelle erreicht",""))</f>
        <v/>
      </c>
    </row>
    <row r="66" ht="20" customHeight="1">
      <c r="A66" s="6">
        <f>IF(Parameter!A70="","",Parameter!A70)</f>
        <v/>
      </c>
      <c r="B66" s="6">
        <f>IF(A66="","",IFERROR(INDEX(Parameter!$B$12:$B$111,MATCH(A66,Parameter!$A$12:$A$111,0)),""))</f>
        <v/>
      </c>
      <c r="C66" s="7">
        <f>IF(A66="","",SUMIFS('Krankheitsfälle'!$G$2:$G$151,'Krankheitsfälle'!$B$2:$B$151,A66,'Krankheitsfälle'!$F$2:$F$151,$B$2,'Krankheitsfälle'!$I$2:$I$151,"OK"))</f>
        <v/>
      </c>
      <c r="D66" s="11">
        <f>IF(A66="","",COUNTIFS('Krankheitsfälle'!$B$2:$B$151,A66,'Krankheitsfälle'!$F$2:$F$151,$B$2,'Krankheitsfälle'!$I$2:$I$151,"OK"))</f>
        <v/>
      </c>
      <c r="E66" s="6">
        <f>IF(A66="","",IF(C66&gt;=Parameter!$B$3,"Schwelle erreicht",""))</f>
        <v/>
      </c>
    </row>
    <row r="67" ht="20" customHeight="1">
      <c r="A67" s="9">
        <f>IF(Parameter!A71="","",Parameter!A71)</f>
        <v/>
      </c>
      <c r="B67" s="9">
        <f>IF(A67="","",IFERROR(INDEX(Parameter!$B$12:$B$111,MATCH(A67,Parameter!$A$12:$A$111,0)),""))</f>
        <v/>
      </c>
      <c r="C67" s="10">
        <f>IF(A67="","",SUMIFS('Krankheitsfälle'!$G$2:$G$151,'Krankheitsfälle'!$B$2:$B$151,A67,'Krankheitsfälle'!$F$2:$F$151,$B$2,'Krankheitsfälle'!$I$2:$I$151,"OK"))</f>
        <v/>
      </c>
      <c r="D67" s="12">
        <f>IF(A67="","",COUNTIFS('Krankheitsfälle'!$B$2:$B$151,A67,'Krankheitsfälle'!$F$2:$F$151,$B$2,'Krankheitsfälle'!$I$2:$I$151,"OK"))</f>
        <v/>
      </c>
      <c r="E67" s="9">
        <f>IF(A67="","",IF(C67&gt;=Parameter!$B$3,"Schwelle erreicht",""))</f>
        <v/>
      </c>
    </row>
    <row r="68" ht="20" customHeight="1">
      <c r="A68" s="6">
        <f>IF(Parameter!A72="","",Parameter!A72)</f>
        <v/>
      </c>
      <c r="B68" s="6">
        <f>IF(A68="","",IFERROR(INDEX(Parameter!$B$12:$B$111,MATCH(A68,Parameter!$A$12:$A$111,0)),""))</f>
        <v/>
      </c>
      <c r="C68" s="7">
        <f>IF(A68="","",SUMIFS('Krankheitsfälle'!$G$2:$G$151,'Krankheitsfälle'!$B$2:$B$151,A68,'Krankheitsfälle'!$F$2:$F$151,$B$2,'Krankheitsfälle'!$I$2:$I$151,"OK"))</f>
        <v/>
      </c>
      <c r="D68" s="11">
        <f>IF(A68="","",COUNTIFS('Krankheitsfälle'!$B$2:$B$151,A68,'Krankheitsfälle'!$F$2:$F$151,$B$2,'Krankheitsfälle'!$I$2:$I$151,"OK"))</f>
        <v/>
      </c>
      <c r="E68" s="6">
        <f>IF(A68="","",IF(C68&gt;=Parameter!$B$3,"Schwelle erreicht",""))</f>
        <v/>
      </c>
    </row>
    <row r="69" ht="20" customHeight="1">
      <c r="A69" s="9">
        <f>IF(Parameter!A73="","",Parameter!A73)</f>
        <v/>
      </c>
      <c r="B69" s="9">
        <f>IF(A69="","",IFERROR(INDEX(Parameter!$B$12:$B$111,MATCH(A69,Parameter!$A$12:$A$111,0)),""))</f>
        <v/>
      </c>
      <c r="C69" s="10">
        <f>IF(A69="","",SUMIFS('Krankheitsfälle'!$G$2:$G$151,'Krankheitsfälle'!$B$2:$B$151,A69,'Krankheitsfälle'!$F$2:$F$151,$B$2,'Krankheitsfälle'!$I$2:$I$151,"OK"))</f>
        <v/>
      </c>
      <c r="D69" s="12">
        <f>IF(A69="","",COUNTIFS('Krankheitsfälle'!$B$2:$B$151,A69,'Krankheitsfälle'!$F$2:$F$151,$B$2,'Krankheitsfälle'!$I$2:$I$151,"OK"))</f>
        <v/>
      </c>
      <c r="E69" s="9">
        <f>IF(A69="","",IF(C69&gt;=Parameter!$B$3,"Schwelle erreicht",""))</f>
        <v/>
      </c>
    </row>
    <row r="70" ht="20" customHeight="1">
      <c r="A70" s="6">
        <f>IF(Parameter!A74="","",Parameter!A74)</f>
        <v/>
      </c>
      <c r="B70" s="6">
        <f>IF(A70="","",IFERROR(INDEX(Parameter!$B$12:$B$111,MATCH(A70,Parameter!$A$12:$A$111,0)),""))</f>
        <v/>
      </c>
      <c r="C70" s="7">
        <f>IF(A70="","",SUMIFS('Krankheitsfälle'!$G$2:$G$151,'Krankheitsfälle'!$B$2:$B$151,A70,'Krankheitsfälle'!$F$2:$F$151,$B$2,'Krankheitsfälle'!$I$2:$I$151,"OK"))</f>
        <v/>
      </c>
      <c r="D70" s="11">
        <f>IF(A70="","",COUNTIFS('Krankheitsfälle'!$B$2:$B$151,A70,'Krankheitsfälle'!$F$2:$F$151,$B$2,'Krankheitsfälle'!$I$2:$I$151,"OK"))</f>
        <v/>
      </c>
      <c r="E70" s="6">
        <f>IF(A70="","",IF(C70&gt;=Parameter!$B$3,"Schwelle erreicht",""))</f>
        <v/>
      </c>
    </row>
    <row r="71" ht="20" customHeight="1">
      <c r="A71" s="9">
        <f>IF(Parameter!A75="","",Parameter!A75)</f>
        <v/>
      </c>
      <c r="B71" s="9">
        <f>IF(A71="","",IFERROR(INDEX(Parameter!$B$12:$B$111,MATCH(A71,Parameter!$A$12:$A$111,0)),""))</f>
        <v/>
      </c>
      <c r="C71" s="10">
        <f>IF(A71="","",SUMIFS('Krankheitsfälle'!$G$2:$G$151,'Krankheitsfälle'!$B$2:$B$151,A71,'Krankheitsfälle'!$F$2:$F$151,$B$2,'Krankheitsfälle'!$I$2:$I$151,"OK"))</f>
        <v/>
      </c>
      <c r="D71" s="12">
        <f>IF(A71="","",COUNTIFS('Krankheitsfälle'!$B$2:$B$151,A71,'Krankheitsfälle'!$F$2:$F$151,$B$2,'Krankheitsfälle'!$I$2:$I$151,"OK"))</f>
        <v/>
      </c>
      <c r="E71" s="9">
        <f>IF(A71="","",IF(C71&gt;=Parameter!$B$3,"Schwelle erreicht",""))</f>
        <v/>
      </c>
    </row>
    <row r="72" ht="20" customHeight="1">
      <c r="A72" s="6">
        <f>IF(Parameter!A76="","",Parameter!A76)</f>
        <v/>
      </c>
      <c r="B72" s="6">
        <f>IF(A72="","",IFERROR(INDEX(Parameter!$B$12:$B$111,MATCH(A72,Parameter!$A$12:$A$111,0)),""))</f>
        <v/>
      </c>
      <c r="C72" s="7">
        <f>IF(A72="","",SUMIFS('Krankheitsfälle'!$G$2:$G$151,'Krankheitsfälle'!$B$2:$B$151,A72,'Krankheitsfälle'!$F$2:$F$151,$B$2,'Krankheitsfälle'!$I$2:$I$151,"OK"))</f>
        <v/>
      </c>
      <c r="D72" s="11">
        <f>IF(A72="","",COUNTIFS('Krankheitsfälle'!$B$2:$B$151,A72,'Krankheitsfälle'!$F$2:$F$151,$B$2,'Krankheitsfälle'!$I$2:$I$151,"OK"))</f>
        <v/>
      </c>
      <c r="E72" s="6">
        <f>IF(A72="","",IF(C72&gt;=Parameter!$B$3,"Schwelle erreicht",""))</f>
        <v/>
      </c>
    </row>
    <row r="73" ht="20" customHeight="1">
      <c r="A73" s="9">
        <f>IF(Parameter!A77="","",Parameter!A77)</f>
        <v/>
      </c>
      <c r="B73" s="9">
        <f>IF(A73="","",IFERROR(INDEX(Parameter!$B$12:$B$111,MATCH(A73,Parameter!$A$12:$A$111,0)),""))</f>
        <v/>
      </c>
      <c r="C73" s="10">
        <f>IF(A73="","",SUMIFS('Krankheitsfälle'!$G$2:$G$151,'Krankheitsfälle'!$B$2:$B$151,A73,'Krankheitsfälle'!$F$2:$F$151,$B$2,'Krankheitsfälle'!$I$2:$I$151,"OK"))</f>
        <v/>
      </c>
      <c r="D73" s="12">
        <f>IF(A73="","",COUNTIFS('Krankheitsfälle'!$B$2:$B$151,A73,'Krankheitsfälle'!$F$2:$F$151,$B$2,'Krankheitsfälle'!$I$2:$I$151,"OK"))</f>
        <v/>
      </c>
      <c r="E73" s="9">
        <f>IF(A73="","",IF(C73&gt;=Parameter!$B$3,"Schwelle erreicht",""))</f>
        <v/>
      </c>
    </row>
    <row r="74" ht="20" customHeight="1">
      <c r="A74" s="6">
        <f>IF(Parameter!A78="","",Parameter!A78)</f>
        <v/>
      </c>
      <c r="B74" s="6">
        <f>IF(A74="","",IFERROR(INDEX(Parameter!$B$12:$B$111,MATCH(A74,Parameter!$A$12:$A$111,0)),""))</f>
        <v/>
      </c>
      <c r="C74" s="7">
        <f>IF(A74="","",SUMIFS('Krankheitsfälle'!$G$2:$G$151,'Krankheitsfälle'!$B$2:$B$151,A74,'Krankheitsfälle'!$F$2:$F$151,$B$2,'Krankheitsfälle'!$I$2:$I$151,"OK"))</f>
        <v/>
      </c>
      <c r="D74" s="11">
        <f>IF(A74="","",COUNTIFS('Krankheitsfälle'!$B$2:$B$151,A74,'Krankheitsfälle'!$F$2:$F$151,$B$2,'Krankheitsfälle'!$I$2:$I$151,"OK"))</f>
        <v/>
      </c>
      <c r="E74" s="6">
        <f>IF(A74="","",IF(C74&gt;=Parameter!$B$3,"Schwelle erreicht",""))</f>
        <v/>
      </c>
    </row>
    <row r="75" ht="20" customHeight="1">
      <c r="A75" s="9">
        <f>IF(Parameter!A79="","",Parameter!A79)</f>
        <v/>
      </c>
      <c r="B75" s="9">
        <f>IF(A75="","",IFERROR(INDEX(Parameter!$B$12:$B$111,MATCH(A75,Parameter!$A$12:$A$111,0)),""))</f>
        <v/>
      </c>
      <c r="C75" s="10">
        <f>IF(A75="","",SUMIFS('Krankheitsfälle'!$G$2:$G$151,'Krankheitsfälle'!$B$2:$B$151,A75,'Krankheitsfälle'!$F$2:$F$151,$B$2,'Krankheitsfälle'!$I$2:$I$151,"OK"))</f>
        <v/>
      </c>
      <c r="D75" s="12">
        <f>IF(A75="","",COUNTIFS('Krankheitsfälle'!$B$2:$B$151,A75,'Krankheitsfälle'!$F$2:$F$151,$B$2,'Krankheitsfälle'!$I$2:$I$151,"OK"))</f>
        <v/>
      </c>
      <c r="E75" s="9">
        <f>IF(A75="","",IF(C75&gt;=Parameter!$B$3,"Schwelle erreicht",""))</f>
        <v/>
      </c>
    </row>
    <row r="76" ht="20" customHeight="1">
      <c r="A76" s="6">
        <f>IF(Parameter!A80="","",Parameter!A80)</f>
        <v/>
      </c>
      <c r="B76" s="6">
        <f>IF(A76="","",IFERROR(INDEX(Parameter!$B$12:$B$111,MATCH(A76,Parameter!$A$12:$A$111,0)),""))</f>
        <v/>
      </c>
      <c r="C76" s="7">
        <f>IF(A76="","",SUMIFS('Krankheitsfälle'!$G$2:$G$151,'Krankheitsfälle'!$B$2:$B$151,A76,'Krankheitsfälle'!$F$2:$F$151,$B$2,'Krankheitsfälle'!$I$2:$I$151,"OK"))</f>
        <v/>
      </c>
      <c r="D76" s="11">
        <f>IF(A76="","",COUNTIFS('Krankheitsfälle'!$B$2:$B$151,A76,'Krankheitsfälle'!$F$2:$F$151,$B$2,'Krankheitsfälle'!$I$2:$I$151,"OK"))</f>
        <v/>
      </c>
      <c r="E76" s="6">
        <f>IF(A76="","",IF(C76&gt;=Parameter!$B$3,"Schwelle erreicht",""))</f>
        <v/>
      </c>
    </row>
    <row r="77" ht="20" customHeight="1">
      <c r="A77" s="9">
        <f>IF(Parameter!A81="","",Parameter!A81)</f>
        <v/>
      </c>
      <c r="B77" s="9">
        <f>IF(A77="","",IFERROR(INDEX(Parameter!$B$12:$B$111,MATCH(A77,Parameter!$A$12:$A$111,0)),""))</f>
        <v/>
      </c>
      <c r="C77" s="10">
        <f>IF(A77="","",SUMIFS('Krankheitsfälle'!$G$2:$G$151,'Krankheitsfälle'!$B$2:$B$151,A77,'Krankheitsfälle'!$F$2:$F$151,$B$2,'Krankheitsfälle'!$I$2:$I$151,"OK"))</f>
        <v/>
      </c>
      <c r="D77" s="12">
        <f>IF(A77="","",COUNTIFS('Krankheitsfälle'!$B$2:$B$151,A77,'Krankheitsfälle'!$F$2:$F$151,$B$2,'Krankheitsfälle'!$I$2:$I$151,"OK"))</f>
        <v/>
      </c>
      <c r="E77" s="9">
        <f>IF(A77="","",IF(C77&gt;=Parameter!$B$3,"Schwelle erreicht",""))</f>
        <v/>
      </c>
    </row>
    <row r="78" ht="20" customHeight="1">
      <c r="A78" s="6">
        <f>IF(Parameter!A82="","",Parameter!A82)</f>
        <v/>
      </c>
      <c r="B78" s="6">
        <f>IF(A78="","",IFERROR(INDEX(Parameter!$B$12:$B$111,MATCH(A78,Parameter!$A$12:$A$111,0)),""))</f>
        <v/>
      </c>
      <c r="C78" s="7">
        <f>IF(A78="","",SUMIFS('Krankheitsfälle'!$G$2:$G$151,'Krankheitsfälle'!$B$2:$B$151,A78,'Krankheitsfälle'!$F$2:$F$151,$B$2,'Krankheitsfälle'!$I$2:$I$151,"OK"))</f>
        <v/>
      </c>
      <c r="D78" s="11">
        <f>IF(A78="","",COUNTIFS('Krankheitsfälle'!$B$2:$B$151,A78,'Krankheitsfälle'!$F$2:$F$151,$B$2,'Krankheitsfälle'!$I$2:$I$151,"OK"))</f>
        <v/>
      </c>
      <c r="E78" s="6">
        <f>IF(A78="","",IF(C78&gt;=Parameter!$B$3,"Schwelle erreicht",""))</f>
        <v/>
      </c>
    </row>
    <row r="79" ht="20" customHeight="1">
      <c r="A79" s="9">
        <f>IF(Parameter!A83="","",Parameter!A83)</f>
        <v/>
      </c>
      <c r="B79" s="9">
        <f>IF(A79="","",IFERROR(INDEX(Parameter!$B$12:$B$111,MATCH(A79,Parameter!$A$12:$A$111,0)),""))</f>
        <v/>
      </c>
      <c r="C79" s="10">
        <f>IF(A79="","",SUMIFS('Krankheitsfälle'!$G$2:$G$151,'Krankheitsfälle'!$B$2:$B$151,A79,'Krankheitsfälle'!$F$2:$F$151,$B$2,'Krankheitsfälle'!$I$2:$I$151,"OK"))</f>
        <v/>
      </c>
      <c r="D79" s="12">
        <f>IF(A79="","",COUNTIFS('Krankheitsfälle'!$B$2:$B$151,A79,'Krankheitsfälle'!$F$2:$F$151,$B$2,'Krankheitsfälle'!$I$2:$I$151,"OK"))</f>
        <v/>
      </c>
      <c r="E79" s="9">
        <f>IF(A79="","",IF(C79&gt;=Parameter!$B$3,"Schwelle erreicht",""))</f>
        <v/>
      </c>
    </row>
    <row r="80" ht="20" customHeight="1">
      <c r="A80" s="6">
        <f>IF(Parameter!A84="","",Parameter!A84)</f>
        <v/>
      </c>
      <c r="B80" s="6">
        <f>IF(A80="","",IFERROR(INDEX(Parameter!$B$12:$B$111,MATCH(A80,Parameter!$A$12:$A$111,0)),""))</f>
        <v/>
      </c>
      <c r="C80" s="7">
        <f>IF(A80="","",SUMIFS('Krankheitsfälle'!$G$2:$G$151,'Krankheitsfälle'!$B$2:$B$151,A80,'Krankheitsfälle'!$F$2:$F$151,$B$2,'Krankheitsfälle'!$I$2:$I$151,"OK"))</f>
        <v/>
      </c>
      <c r="D80" s="11">
        <f>IF(A80="","",COUNTIFS('Krankheitsfälle'!$B$2:$B$151,A80,'Krankheitsfälle'!$F$2:$F$151,$B$2,'Krankheitsfälle'!$I$2:$I$151,"OK"))</f>
        <v/>
      </c>
      <c r="E80" s="6">
        <f>IF(A80="","",IF(C80&gt;=Parameter!$B$3,"Schwelle erreicht",""))</f>
        <v/>
      </c>
    </row>
    <row r="81" ht="20" customHeight="1">
      <c r="A81" s="9">
        <f>IF(Parameter!A85="","",Parameter!A85)</f>
        <v/>
      </c>
      <c r="B81" s="9">
        <f>IF(A81="","",IFERROR(INDEX(Parameter!$B$12:$B$111,MATCH(A81,Parameter!$A$12:$A$111,0)),""))</f>
        <v/>
      </c>
      <c r="C81" s="10">
        <f>IF(A81="","",SUMIFS('Krankheitsfälle'!$G$2:$G$151,'Krankheitsfälle'!$B$2:$B$151,A81,'Krankheitsfälle'!$F$2:$F$151,$B$2,'Krankheitsfälle'!$I$2:$I$151,"OK"))</f>
        <v/>
      </c>
      <c r="D81" s="12">
        <f>IF(A81="","",COUNTIFS('Krankheitsfälle'!$B$2:$B$151,A81,'Krankheitsfälle'!$F$2:$F$151,$B$2,'Krankheitsfälle'!$I$2:$I$151,"OK"))</f>
        <v/>
      </c>
      <c r="E81" s="9">
        <f>IF(A81="","",IF(C81&gt;=Parameter!$B$3,"Schwelle erreicht",""))</f>
        <v/>
      </c>
    </row>
    <row r="82" ht="20" customHeight="1">
      <c r="A82" s="6">
        <f>IF(Parameter!A86="","",Parameter!A86)</f>
        <v/>
      </c>
      <c r="B82" s="6">
        <f>IF(A82="","",IFERROR(INDEX(Parameter!$B$12:$B$111,MATCH(A82,Parameter!$A$12:$A$111,0)),""))</f>
        <v/>
      </c>
      <c r="C82" s="7">
        <f>IF(A82="","",SUMIFS('Krankheitsfälle'!$G$2:$G$151,'Krankheitsfälle'!$B$2:$B$151,A82,'Krankheitsfälle'!$F$2:$F$151,$B$2,'Krankheitsfälle'!$I$2:$I$151,"OK"))</f>
        <v/>
      </c>
      <c r="D82" s="11">
        <f>IF(A82="","",COUNTIFS('Krankheitsfälle'!$B$2:$B$151,A82,'Krankheitsfälle'!$F$2:$F$151,$B$2,'Krankheitsfälle'!$I$2:$I$151,"OK"))</f>
        <v/>
      </c>
      <c r="E82" s="6">
        <f>IF(A82="","",IF(C82&gt;=Parameter!$B$3,"Schwelle erreicht",""))</f>
        <v/>
      </c>
    </row>
    <row r="83" ht="20" customHeight="1">
      <c r="A83" s="9">
        <f>IF(Parameter!A87="","",Parameter!A87)</f>
        <v/>
      </c>
      <c r="B83" s="9">
        <f>IF(A83="","",IFERROR(INDEX(Parameter!$B$12:$B$111,MATCH(A83,Parameter!$A$12:$A$111,0)),""))</f>
        <v/>
      </c>
      <c r="C83" s="10">
        <f>IF(A83="","",SUMIFS('Krankheitsfälle'!$G$2:$G$151,'Krankheitsfälle'!$B$2:$B$151,A83,'Krankheitsfälle'!$F$2:$F$151,$B$2,'Krankheitsfälle'!$I$2:$I$151,"OK"))</f>
        <v/>
      </c>
      <c r="D83" s="12">
        <f>IF(A83="","",COUNTIFS('Krankheitsfälle'!$B$2:$B$151,A83,'Krankheitsfälle'!$F$2:$F$151,$B$2,'Krankheitsfälle'!$I$2:$I$151,"OK"))</f>
        <v/>
      </c>
      <c r="E83" s="9">
        <f>IF(A83="","",IF(C83&gt;=Parameter!$B$3,"Schwelle erreicht",""))</f>
        <v/>
      </c>
    </row>
    <row r="84" ht="20" customHeight="1">
      <c r="A84" s="6">
        <f>IF(Parameter!A88="","",Parameter!A88)</f>
        <v/>
      </c>
      <c r="B84" s="6">
        <f>IF(A84="","",IFERROR(INDEX(Parameter!$B$12:$B$111,MATCH(A84,Parameter!$A$12:$A$111,0)),""))</f>
        <v/>
      </c>
      <c r="C84" s="7">
        <f>IF(A84="","",SUMIFS('Krankheitsfälle'!$G$2:$G$151,'Krankheitsfälle'!$B$2:$B$151,A84,'Krankheitsfälle'!$F$2:$F$151,$B$2,'Krankheitsfälle'!$I$2:$I$151,"OK"))</f>
        <v/>
      </c>
      <c r="D84" s="11">
        <f>IF(A84="","",COUNTIFS('Krankheitsfälle'!$B$2:$B$151,A84,'Krankheitsfälle'!$F$2:$F$151,$B$2,'Krankheitsfälle'!$I$2:$I$151,"OK"))</f>
        <v/>
      </c>
      <c r="E84" s="6">
        <f>IF(A84="","",IF(C84&gt;=Parameter!$B$3,"Schwelle erreicht",""))</f>
        <v/>
      </c>
    </row>
    <row r="85" ht="20" customHeight="1">
      <c r="A85" s="9">
        <f>IF(Parameter!A89="","",Parameter!A89)</f>
        <v/>
      </c>
      <c r="B85" s="9">
        <f>IF(A85="","",IFERROR(INDEX(Parameter!$B$12:$B$111,MATCH(A85,Parameter!$A$12:$A$111,0)),""))</f>
        <v/>
      </c>
      <c r="C85" s="10">
        <f>IF(A85="","",SUMIFS('Krankheitsfälle'!$G$2:$G$151,'Krankheitsfälle'!$B$2:$B$151,A85,'Krankheitsfälle'!$F$2:$F$151,$B$2,'Krankheitsfälle'!$I$2:$I$151,"OK"))</f>
        <v/>
      </c>
      <c r="D85" s="12">
        <f>IF(A85="","",COUNTIFS('Krankheitsfälle'!$B$2:$B$151,A85,'Krankheitsfälle'!$F$2:$F$151,$B$2,'Krankheitsfälle'!$I$2:$I$151,"OK"))</f>
        <v/>
      </c>
      <c r="E85" s="9">
        <f>IF(A85="","",IF(C85&gt;=Parameter!$B$3,"Schwelle erreicht",""))</f>
        <v/>
      </c>
    </row>
    <row r="86" ht="20" customHeight="1">
      <c r="A86" s="6">
        <f>IF(Parameter!A90="","",Parameter!A90)</f>
        <v/>
      </c>
      <c r="B86" s="6">
        <f>IF(A86="","",IFERROR(INDEX(Parameter!$B$12:$B$111,MATCH(A86,Parameter!$A$12:$A$111,0)),""))</f>
        <v/>
      </c>
      <c r="C86" s="7">
        <f>IF(A86="","",SUMIFS('Krankheitsfälle'!$G$2:$G$151,'Krankheitsfälle'!$B$2:$B$151,A86,'Krankheitsfälle'!$F$2:$F$151,$B$2,'Krankheitsfälle'!$I$2:$I$151,"OK"))</f>
        <v/>
      </c>
      <c r="D86" s="11">
        <f>IF(A86="","",COUNTIFS('Krankheitsfälle'!$B$2:$B$151,A86,'Krankheitsfälle'!$F$2:$F$151,$B$2,'Krankheitsfälle'!$I$2:$I$151,"OK"))</f>
        <v/>
      </c>
      <c r="E86" s="6">
        <f>IF(A86="","",IF(C86&gt;=Parameter!$B$3,"Schwelle erreicht",""))</f>
        <v/>
      </c>
    </row>
    <row r="87" ht="20" customHeight="1">
      <c r="A87" s="9">
        <f>IF(Parameter!A91="","",Parameter!A91)</f>
        <v/>
      </c>
      <c r="B87" s="9">
        <f>IF(A87="","",IFERROR(INDEX(Parameter!$B$12:$B$111,MATCH(A87,Parameter!$A$12:$A$111,0)),""))</f>
        <v/>
      </c>
      <c r="C87" s="10">
        <f>IF(A87="","",SUMIFS('Krankheitsfälle'!$G$2:$G$151,'Krankheitsfälle'!$B$2:$B$151,A87,'Krankheitsfälle'!$F$2:$F$151,$B$2,'Krankheitsfälle'!$I$2:$I$151,"OK"))</f>
        <v/>
      </c>
      <c r="D87" s="12">
        <f>IF(A87="","",COUNTIFS('Krankheitsfälle'!$B$2:$B$151,A87,'Krankheitsfälle'!$F$2:$F$151,$B$2,'Krankheitsfälle'!$I$2:$I$151,"OK"))</f>
        <v/>
      </c>
      <c r="E87" s="9">
        <f>IF(A87="","",IF(C87&gt;=Parameter!$B$3,"Schwelle erreicht",""))</f>
        <v/>
      </c>
    </row>
    <row r="88" ht="20" customHeight="1">
      <c r="A88" s="6">
        <f>IF(Parameter!A92="","",Parameter!A92)</f>
        <v/>
      </c>
      <c r="B88" s="6">
        <f>IF(A88="","",IFERROR(INDEX(Parameter!$B$12:$B$111,MATCH(A88,Parameter!$A$12:$A$111,0)),""))</f>
        <v/>
      </c>
      <c r="C88" s="7">
        <f>IF(A88="","",SUMIFS('Krankheitsfälle'!$G$2:$G$151,'Krankheitsfälle'!$B$2:$B$151,A88,'Krankheitsfälle'!$F$2:$F$151,$B$2,'Krankheitsfälle'!$I$2:$I$151,"OK"))</f>
        <v/>
      </c>
      <c r="D88" s="11">
        <f>IF(A88="","",COUNTIFS('Krankheitsfälle'!$B$2:$B$151,A88,'Krankheitsfälle'!$F$2:$F$151,$B$2,'Krankheitsfälle'!$I$2:$I$151,"OK"))</f>
        <v/>
      </c>
      <c r="E88" s="6">
        <f>IF(A88="","",IF(C88&gt;=Parameter!$B$3,"Schwelle erreicht",""))</f>
        <v/>
      </c>
    </row>
    <row r="89" ht="20" customHeight="1">
      <c r="A89" s="9">
        <f>IF(Parameter!A93="","",Parameter!A93)</f>
        <v/>
      </c>
      <c r="B89" s="9">
        <f>IF(A89="","",IFERROR(INDEX(Parameter!$B$12:$B$111,MATCH(A89,Parameter!$A$12:$A$111,0)),""))</f>
        <v/>
      </c>
      <c r="C89" s="10">
        <f>IF(A89="","",SUMIFS('Krankheitsfälle'!$G$2:$G$151,'Krankheitsfälle'!$B$2:$B$151,A89,'Krankheitsfälle'!$F$2:$F$151,$B$2,'Krankheitsfälle'!$I$2:$I$151,"OK"))</f>
        <v/>
      </c>
      <c r="D89" s="12">
        <f>IF(A89="","",COUNTIFS('Krankheitsfälle'!$B$2:$B$151,A89,'Krankheitsfälle'!$F$2:$F$151,$B$2,'Krankheitsfälle'!$I$2:$I$151,"OK"))</f>
        <v/>
      </c>
      <c r="E89" s="9">
        <f>IF(A89="","",IF(C89&gt;=Parameter!$B$3,"Schwelle erreicht",""))</f>
        <v/>
      </c>
    </row>
    <row r="90" ht="20" customHeight="1">
      <c r="A90" s="6">
        <f>IF(Parameter!A94="","",Parameter!A94)</f>
        <v/>
      </c>
      <c r="B90" s="6">
        <f>IF(A90="","",IFERROR(INDEX(Parameter!$B$12:$B$111,MATCH(A90,Parameter!$A$12:$A$111,0)),""))</f>
        <v/>
      </c>
      <c r="C90" s="7">
        <f>IF(A90="","",SUMIFS('Krankheitsfälle'!$G$2:$G$151,'Krankheitsfälle'!$B$2:$B$151,A90,'Krankheitsfälle'!$F$2:$F$151,$B$2,'Krankheitsfälle'!$I$2:$I$151,"OK"))</f>
        <v/>
      </c>
      <c r="D90" s="11">
        <f>IF(A90="","",COUNTIFS('Krankheitsfälle'!$B$2:$B$151,A90,'Krankheitsfälle'!$F$2:$F$151,$B$2,'Krankheitsfälle'!$I$2:$I$151,"OK"))</f>
        <v/>
      </c>
      <c r="E90" s="6">
        <f>IF(A90="","",IF(C90&gt;=Parameter!$B$3,"Schwelle erreicht",""))</f>
        <v/>
      </c>
    </row>
    <row r="91" ht="20" customHeight="1">
      <c r="A91" s="9">
        <f>IF(Parameter!A95="","",Parameter!A95)</f>
        <v/>
      </c>
      <c r="B91" s="9">
        <f>IF(A91="","",IFERROR(INDEX(Parameter!$B$12:$B$111,MATCH(A91,Parameter!$A$12:$A$111,0)),""))</f>
        <v/>
      </c>
      <c r="C91" s="10">
        <f>IF(A91="","",SUMIFS('Krankheitsfälle'!$G$2:$G$151,'Krankheitsfälle'!$B$2:$B$151,A91,'Krankheitsfälle'!$F$2:$F$151,$B$2,'Krankheitsfälle'!$I$2:$I$151,"OK"))</f>
        <v/>
      </c>
      <c r="D91" s="12">
        <f>IF(A91="","",COUNTIFS('Krankheitsfälle'!$B$2:$B$151,A91,'Krankheitsfälle'!$F$2:$F$151,$B$2,'Krankheitsfälle'!$I$2:$I$151,"OK"))</f>
        <v/>
      </c>
      <c r="E91" s="9">
        <f>IF(A91="","",IF(C91&gt;=Parameter!$B$3,"Schwelle erreicht",""))</f>
        <v/>
      </c>
    </row>
    <row r="92" ht="20" customHeight="1">
      <c r="A92" s="6">
        <f>IF(Parameter!A96="","",Parameter!A96)</f>
        <v/>
      </c>
      <c r="B92" s="6">
        <f>IF(A92="","",IFERROR(INDEX(Parameter!$B$12:$B$111,MATCH(A92,Parameter!$A$12:$A$111,0)),""))</f>
        <v/>
      </c>
      <c r="C92" s="7">
        <f>IF(A92="","",SUMIFS('Krankheitsfälle'!$G$2:$G$151,'Krankheitsfälle'!$B$2:$B$151,A92,'Krankheitsfälle'!$F$2:$F$151,$B$2,'Krankheitsfälle'!$I$2:$I$151,"OK"))</f>
        <v/>
      </c>
      <c r="D92" s="11">
        <f>IF(A92="","",COUNTIFS('Krankheitsfälle'!$B$2:$B$151,A92,'Krankheitsfälle'!$F$2:$F$151,$B$2,'Krankheitsfälle'!$I$2:$I$151,"OK"))</f>
        <v/>
      </c>
      <c r="E92" s="6">
        <f>IF(A92="","",IF(C92&gt;=Parameter!$B$3,"Schwelle erreicht",""))</f>
        <v/>
      </c>
    </row>
    <row r="93" ht="20" customHeight="1">
      <c r="A93" s="9">
        <f>IF(Parameter!A97="","",Parameter!A97)</f>
        <v/>
      </c>
      <c r="B93" s="9">
        <f>IF(A93="","",IFERROR(INDEX(Parameter!$B$12:$B$111,MATCH(A93,Parameter!$A$12:$A$111,0)),""))</f>
        <v/>
      </c>
      <c r="C93" s="10">
        <f>IF(A93="","",SUMIFS('Krankheitsfälle'!$G$2:$G$151,'Krankheitsfälle'!$B$2:$B$151,A93,'Krankheitsfälle'!$F$2:$F$151,$B$2,'Krankheitsfälle'!$I$2:$I$151,"OK"))</f>
        <v/>
      </c>
      <c r="D93" s="12">
        <f>IF(A93="","",COUNTIFS('Krankheitsfälle'!$B$2:$B$151,A93,'Krankheitsfälle'!$F$2:$F$151,$B$2,'Krankheitsfälle'!$I$2:$I$151,"OK"))</f>
        <v/>
      </c>
      <c r="E93" s="9">
        <f>IF(A93="","",IF(C93&gt;=Parameter!$B$3,"Schwelle erreicht",""))</f>
        <v/>
      </c>
    </row>
    <row r="94" ht="20" customHeight="1">
      <c r="A94" s="6">
        <f>IF(Parameter!A98="","",Parameter!A98)</f>
        <v/>
      </c>
      <c r="B94" s="6">
        <f>IF(A94="","",IFERROR(INDEX(Parameter!$B$12:$B$111,MATCH(A94,Parameter!$A$12:$A$111,0)),""))</f>
        <v/>
      </c>
      <c r="C94" s="7">
        <f>IF(A94="","",SUMIFS('Krankheitsfälle'!$G$2:$G$151,'Krankheitsfälle'!$B$2:$B$151,A94,'Krankheitsfälle'!$F$2:$F$151,$B$2,'Krankheitsfälle'!$I$2:$I$151,"OK"))</f>
        <v/>
      </c>
      <c r="D94" s="11">
        <f>IF(A94="","",COUNTIFS('Krankheitsfälle'!$B$2:$B$151,A94,'Krankheitsfälle'!$F$2:$F$151,$B$2,'Krankheitsfälle'!$I$2:$I$151,"OK"))</f>
        <v/>
      </c>
      <c r="E94" s="6">
        <f>IF(A94="","",IF(C94&gt;=Parameter!$B$3,"Schwelle erreicht",""))</f>
        <v/>
      </c>
    </row>
    <row r="95" ht="20" customHeight="1">
      <c r="A95" s="9">
        <f>IF(Parameter!A99="","",Parameter!A99)</f>
        <v/>
      </c>
      <c r="B95" s="9">
        <f>IF(A95="","",IFERROR(INDEX(Parameter!$B$12:$B$111,MATCH(A95,Parameter!$A$12:$A$111,0)),""))</f>
        <v/>
      </c>
      <c r="C95" s="10">
        <f>IF(A95="","",SUMIFS('Krankheitsfälle'!$G$2:$G$151,'Krankheitsfälle'!$B$2:$B$151,A95,'Krankheitsfälle'!$F$2:$F$151,$B$2,'Krankheitsfälle'!$I$2:$I$151,"OK"))</f>
        <v/>
      </c>
      <c r="D95" s="12">
        <f>IF(A95="","",COUNTIFS('Krankheitsfälle'!$B$2:$B$151,A95,'Krankheitsfälle'!$F$2:$F$151,$B$2,'Krankheitsfälle'!$I$2:$I$151,"OK"))</f>
        <v/>
      </c>
      <c r="E95" s="9">
        <f>IF(A95="","",IF(C95&gt;=Parameter!$B$3,"Schwelle erreicht",""))</f>
        <v/>
      </c>
    </row>
    <row r="96" ht="20" customHeight="1">
      <c r="A96" s="6">
        <f>IF(Parameter!A100="","",Parameter!A100)</f>
        <v/>
      </c>
      <c r="B96" s="6">
        <f>IF(A96="","",IFERROR(INDEX(Parameter!$B$12:$B$111,MATCH(A96,Parameter!$A$12:$A$111,0)),""))</f>
        <v/>
      </c>
      <c r="C96" s="7">
        <f>IF(A96="","",SUMIFS('Krankheitsfälle'!$G$2:$G$151,'Krankheitsfälle'!$B$2:$B$151,A96,'Krankheitsfälle'!$F$2:$F$151,$B$2,'Krankheitsfälle'!$I$2:$I$151,"OK"))</f>
        <v/>
      </c>
      <c r="D96" s="11">
        <f>IF(A96="","",COUNTIFS('Krankheitsfälle'!$B$2:$B$151,A96,'Krankheitsfälle'!$F$2:$F$151,$B$2,'Krankheitsfälle'!$I$2:$I$151,"OK"))</f>
        <v/>
      </c>
      <c r="E96" s="6">
        <f>IF(A96="","",IF(C96&gt;=Parameter!$B$3,"Schwelle erreicht",""))</f>
        <v/>
      </c>
    </row>
    <row r="97" ht="20" customHeight="1">
      <c r="A97" s="9">
        <f>IF(Parameter!A101="","",Parameter!A101)</f>
        <v/>
      </c>
      <c r="B97" s="9">
        <f>IF(A97="","",IFERROR(INDEX(Parameter!$B$12:$B$111,MATCH(A97,Parameter!$A$12:$A$111,0)),""))</f>
        <v/>
      </c>
      <c r="C97" s="10">
        <f>IF(A97="","",SUMIFS('Krankheitsfälle'!$G$2:$G$151,'Krankheitsfälle'!$B$2:$B$151,A97,'Krankheitsfälle'!$F$2:$F$151,$B$2,'Krankheitsfälle'!$I$2:$I$151,"OK"))</f>
        <v/>
      </c>
      <c r="D97" s="12">
        <f>IF(A97="","",COUNTIFS('Krankheitsfälle'!$B$2:$B$151,A97,'Krankheitsfälle'!$F$2:$F$151,$B$2,'Krankheitsfälle'!$I$2:$I$151,"OK"))</f>
        <v/>
      </c>
      <c r="E97" s="9">
        <f>IF(A97="","",IF(C97&gt;=Parameter!$B$3,"Schwelle erreicht",""))</f>
        <v/>
      </c>
    </row>
    <row r="98" ht="20" customHeight="1">
      <c r="A98" s="6">
        <f>IF(Parameter!A102="","",Parameter!A102)</f>
        <v/>
      </c>
      <c r="B98" s="6">
        <f>IF(A98="","",IFERROR(INDEX(Parameter!$B$12:$B$111,MATCH(A98,Parameter!$A$12:$A$111,0)),""))</f>
        <v/>
      </c>
      <c r="C98" s="7">
        <f>IF(A98="","",SUMIFS('Krankheitsfälle'!$G$2:$G$151,'Krankheitsfälle'!$B$2:$B$151,A98,'Krankheitsfälle'!$F$2:$F$151,$B$2,'Krankheitsfälle'!$I$2:$I$151,"OK"))</f>
        <v/>
      </c>
      <c r="D98" s="11">
        <f>IF(A98="","",COUNTIFS('Krankheitsfälle'!$B$2:$B$151,A98,'Krankheitsfälle'!$F$2:$F$151,$B$2,'Krankheitsfälle'!$I$2:$I$151,"OK"))</f>
        <v/>
      </c>
      <c r="E98" s="6">
        <f>IF(A98="","",IF(C98&gt;=Parameter!$B$3,"Schwelle erreicht",""))</f>
        <v/>
      </c>
    </row>
    <row r="99" ht="20" customHeight="1">
      <c r="A99" s="9">
        <f>IF(Parameter!A103="","",Parameter!A103)</f>
        <v/>
      </c>
      <c r="B99" s="9">
        <f>IF(A99="","",IFERROR(INDEX(Parameter!$B$12:$B$111,MATCH(A99,Parameter!$A$12:$A$111,0)),""))</f>
        <v/>
      </c>
      <c r="C99" s="10">
        <f>IF(A99="","",SUMIFS('Krankheitsfälle'!$G$2:$G$151,'Krankheitsfälle'!$B$2:$B$151,A99,'Krankheitsfälle'!$F$2:$F$151,$B$2,'Krankheitsfälle'!$I$2:$I$151,"OK"))</f>
        <v/>
      </c>
      <c r="D99" s="12">
        <f>IF(A99="","",COUNTIFS('Krankheitsfälle'!$B$2:$B$151,A99,'Krankheitsfälle'!$F$2:$F$151,$B$2,'Krankheitsfälle'!$I$2:$I$151,"OK"))</f>
        <v/>
      </c>
      <c r="E99" s="9">
        <f>IF(A99="","",IF(C99&gt;=Parameter!$B$3,"Schwelle erreicht",""))</f>
        <v/>
      </c>
    </row>
    <row r="100" ht="20" customHeight="1">
      <c r="A100" s="6">
        <f>IF(Parameter!A104="","",Parameter!A104)</f>
        <v/>
      </c>
      <c r="B100" s="6">
        <f>IF(A100="","",IFERROR(INDEX(Parameter!$B$12:$B$111,MATCH(A100,Parameter!$A$12:$A$111,0)),""))</f>
        <v/>
      </c>
      <c r="C100" s="7">
        <f>IF(A100="","",SUMIFS('Krankheitsfälle'!$G$2:$G$151,'Krankheitsfälle'!$B$2:$B$151,A100,'Krankheitsfälle'!$F$2:$F$151,$B$2,'Krankheitsfälle'!$I$2:$I$151,"OK"))</f>
        <v/>
      </c>
      <c r="D100" s="11">
        <f>IF(A100="","",COUNTIFS('Krankheitsfälle'!$B$2:$B$151,A100,'Krankheitsfälle'!$F$2:$F$151,$B$2,'Krankheitsfälle'!$I$2:$I$151,"OK"))</f>
        <v/>
      </c>
      <c r="E100" s="6">
        <f>IF(A100="","",IF(C100&gt;=Parameter!$B$3,"Schwelle erreicht",""))</f>
        <v/>
      </c>
    </row>
    <row r="101" ht="20" customHeight="1">
      <c r="A101" s="9">
        <f>IF(Parameter!A105="","",Parameter!A105)</f>
        <v/>
      </c>
      <c r="B101" s="9">
        <f>IF(A101="","",IFERROR(INDEX(Parameter!$B$12:$B$111,MATCH(A101,Parameter!$A$12:$A$111,0)),""))</f>
        <v/>
      </c>
      <c r="C101" s="10">
        <f>IF(A101="","",SUMIFS('Krankheitsfälle'!$G$2:$G$151,'Krankheitsfälle'!$B$2:$B$151,A101,'Krankheitsfälle'!$F$2:$F$151,$B$2,'Krankheitsfälle'!$I$2:$I$151,"OK"))</f>
        <v/>
      </c>
      <c r="D101" s="12">
        <f>IF(A101="","",COUNTIFS('Krankheitsfälle'!$B$2:$B$151,A101,'Krankheitsfälle'!$F$2:$F$151,$B$2,'Krankheitsfälle'!$I$2:$I$151,"OK"))</f>
        <v/>
      </c>
      <c r="E101" s="9">
        <f>IF(A101="","",IF(C101&gt;=Parameter!$B$3,"Schwelle erreicht",""))</f>
        <v/>
      </c>
    </row>
    <row r="102" ht="20" customHeight="1">
      <c r="A102" s="6">
        <f>IF(Parameter!A106="","",Parameter!A106)</f>
        <v/>
      </c>
      <c r="B102" s="6">
        <f>IF(A102="","",IFERROR(INDEX(Parameter!$B$12:$B$111,MATCH(A102,Parameter!$A$12:$A$111,0)),""))</f>
        <v/>
      </c>
      <c r="C102" s="7">
        <f>IF(A102="","",SUMIFS('Krankheitsfälle'!$G$2:$G$151,'Krankheitsfälle'!$B$2:$B$151,A102,'Krankheitsfälle'!$F$2:$F$151,$B$2,'Krankheitsfälle'!$I$2:$I$151,"OK"))</f>
        <v/>
      </c>
      <c r="D102" s="11">
        <f>IF(A102="","",COUNTIFS('Krankheitsfälle'!$B$2:$B$151,A102,'Krankheitsfälle'!$F$2:$F$151,$B$2,'Krankheitsfälle'!$I$2:$I$151,"OK"))</f>
        <v/>
      </c>
      <c r="E102" s="6">
        <f>IF(A102="","",IF(C102&gt;=Parameter!$B$3,"Schwelle erreicht",""))</f>
        <v/>
      </c>
    </row>
    <row r="103" ht="20" customHeight="1">
      <c r="A103" s="9">
        <f>IF(Parameter!A107="","",Parameter!A107)</f>
        <v/>
      </c>
      <c r="B103" s="9">
        <f>IF(A103="","",IFERROR(INDEX(Parameter!$B$12:$B$111,MATCH(A103,Parameter!$A$12:$A$111,0)),""))</f>
        <v/>
      </c>
      <c r="C103" s="10">
        <f>IF(A103="","",SUMIFS('Krankheitsfälle'!$G$2:$G$151,'Krankheitsfälle'!$B$2:$B$151,A103,'Krankheitsfälle'!$F$2:$F$151,$B$2,'Krankheitsfälle'!$I$2:$I$151,"OK"))</f>
        <v/>
      </c>
      <c r="D103" s="12">
        <f>IF(A103="","",COUNTIFS('Krankheitsfälle'!$B$2:$B$151,A103,'Krankheitsfälle'!$F$2:$F$151,$B$2,'Krankheitsfälle'!$I$2:$I$151,"OK"))</f>
        <v/>
      </c>
      <c r="E103" s="9">
        <f>IF(A103="","",IF(C103&gt;=Parameter!$B$3,"Schwelle erreicht",""))</f>
        <v/>
      </c>
    </row>
    <row r="104" ht="20" customHeight="1">
      <c r="A104" s="6">
        <f>IF(Parameter!A108="","",Parameter!A108)</f>
        <v/>
      </c>
      <c r="B104" s="6">
        <f>IF(A104="","",IFERROR(INDEX(Parameter!$B$12:$B$111,MATCH(A104,Parameter!$A$12:$A$111,0)),""))</f>
        <v/>
      </c>
      <c r="C104" s="7">
        <f>IF(A104="","",SUMIFS('Krankheitsfälle'!$G$2:$G$151,'Krankheitsfälle'!$B$2:$B$151,A104,'Krankheitsfälle'!$F$2:$F$151,$B$2,'Krankheitsfälle'!$I$2:$I$151,"OK"))</f>
        <v/>
      </c>
      <c r="D104" s="11">
        <f>IF(A104="","",COUNTIFS('Krankheitsfälle'!$B$2:$B$151,A104,'Krankheitsfälle'!$F$2:$F$151,$B$2,'Krankheitsfälle'!$I$2:$I$151,"OK"))</f>
        <v/>
      </c>
      <c r="E104" s="6">
        <f>IF(A104="","",IF(C104&gt;=Parameter!$B$3,"Schwelle erreicht",""))</f>
        <v/>
      </c>
    </row>
    <row r="105" ht="20" customHeight="1">
      <c r="A105" s="9">
        <f>IF(Parameter!A109="","",Parameter!A109)</f>
        <v/>
      </c>
      <c r="B105" s="9">
        <f>IF(A105="","",IFERROR(INDEX(Parameter!$B$12:$B$111,MATCH(A105,Parameter!$A$12:$A$111,0)),""))</f>
        <v/>
      </c>
      <c r="C105" s="10">
        <f>IF(A105="","",SUMIFS('Krankheitsfälle'!$G$2:$G$151,'Krankheitsfälle'!$B$2:$B$151,A105,'Krankheitsfälle'!$F$2:$F$151,$B$2,'Krankheitsfälle'!$I$2:$I$151,"OK"))</f>
        <v/>
      </c>
      <c r="D105" s="12">
        <f>IF(A105="","",COUNTIFS('Krankheitsfälle'!$B$2:$B$151,A105,'Krankheitsfälle'!$F$2:$F$151,$B$2,'Krankheitsfälle'!$I$2:$I$151,"OK"))</f>
        <v/>
      </c>
      <c r="E105" s="9">
        <f>IF(A105="","",IF(C105&gt;=Parameter!$B$3,"Schwelle erreicht",""))</f>
        <v/>
      </c>
    </row>
    <row r="106" ht="20" customHeight="1">
      <c r="A106" s="6">
        <f>IF(Parameter!A110="","",Parameter!A110)</f>
        <v/>
      </c>
      <c r="B106" s="6">
        <f>IF(A106="","",IFERROR(INDEX(Parameter!$B$12:$B$111,MATCH(A106,Parameter!$A$12:$A$111,0)),""))</f>
        <v/>
      </c>
      <c r="C106" s="7">
        <f>IF(A106="","",SUMIFS('Krankheitsfälle'!$G$2:$G$151,'Krankheitsfälle'!$B$2:$B$151,A106,'Krankheitsfälle'!$F$2:$F$151,$B$2,'Krankheitsfälle'!$I$2:$I$151,"OK"))</f>
        <v/>
      </c>
      <c r="D106" s="11">
        <f>IF(A106="","",COUNTIFS('Krankheitsfälle'!$B$2:$B$151,A106,'Krankheitsfälle'!$F$2:$F$151,$B$2,'Krankheitsfälle'!$I$2:$I$151,"OK"))</f>
        <v/>
      </c>
      <c r="E106" s="6">
        <f>IF(A106="","",IF(C106&gt;=Parameter!$B$3,"Schwelle erreicht",""))</f>
        <v/>
      </c>
    </row>
    <row r="107" ht="20" customHeight="1">
      <c r="A107" s="9">
        <f>IF(Parameter!A111="","",Parameter!A111)</f>
        <v/>
      </c>
      <c r="B107" s="9">
        <f>IF(A107="","",IFERROR(INDEX(Parameter!$B$12:$B$111,MATCH(A107,Parameter!$A$12:$A$111,0)),""))</f>
        <v/>
      </c>
      <c r="C107" s="10">
        <f>IF(A107="","",SUMIFS('Krankheitsfälle'!$G$2:$G$151,'Krankheitsfälle'!$B$2:$B$151,A107,'Krankheitsfälle'!$F$2:$F$151,$B$2,'Krankheitsfälle'!$I$2:$I$151,"OK"))</f>
        <v/>
      </c>
      <c r="D107" s="12">
        <f>IF(A107="","",COUNTIFS('Krankheitsfälle'!$B$2:$B$151,A107,'Krankheitsfälle'!$F$2:$F$151,$B$2,'Krankheitsfälle'!$I$2:$I$151,"OK"))</f>
        <v/>
      </c>
      <c r="E107" s="9">
        <f>IF(A107="","",IF(C107&gt;=Parameter!$B$3,"Schwelle erreicht",""))</f>
        <v/>
      </c>
    </row>
  </sheetData>
  <autoFilter ref="A7:E107"/>
  <mergeCells count="1">
    <mergeCell ref="A1:H1"/>
  </mergeCells>
  <conditionalFormatting sqref="C8:C107">
    <cfRule type="expression" priority="1" dxfId="0">
      <formula>AND($A8&lt;&gt;"",$C8&gt;=Parameter!$B$3)</formula>
    </cfRule>
  </conditionalFormatting>
  <conditionalFormatting sqref="E8:E107">
    <cfRule type="expression" priority="2" dxfId="0">
      <formula>AND($A8&lt;&gt;"",$E8="Schwelle erreicht")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F11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4" customWidth="1" min="3" max="3"/>
    <col width="38" customWidth="1" min="4" max="4"/>
    <col width="34" customWidth="1" min="5" max="5"/>
    <col width="30" customWidth="1" min="6" max="6"/>
  </cols>
  <sheetData>
    <row r="1" ht="30" customHeight="1">
      <c r="A1" s="1" t="inlineStr">
        <is>
          <t>Parameter und pseudonyme Mitarbeiter-Stammdaten</t>
        </is>
      </c>
      <c r="B1" s="26" t="n"/>
      <c r="C1" s="26" t="n"/>
      <c r="D1" s="26" t="n"/>
      <c r="E1" s="26" t="n"/>
      <c r="F1" s="27" t="n"/>
    </row>
    <row r="2">
      <c r="A2" s="2" t="inlineStr">
        <is>
          <t>Auswertungsmonat</t>
        </is>
      </c>
      <c r="B2" s="17" t="n">
        <v>46235</v>
      </c>
      <c r="D2" s="4" t="inlineStr">
        <is>
          <t>Eingabehinweise</t>
        </is>
      </c>
      <c r="E2" s="4" t="inlineStr"/>
      <c r="F2" s="4" t="inlineStr"/>
    </row>
    <row r="3" ht="34" customHeight="1">
      <c r="A3" s="2" t="inlineStr">
        <is>
          <t>Warnschwelle Krankheitstage</t>
        </is>
      </c>
      <c r="B3" s="18" t="n">
        <v>5</v>
      </c>
      <c r="D3" s="14" t="inlineStr">
        <is>
          <t>Gelb markierte Zellen sind bearbeitbare Eingaben.</t>
        </is>
      </c>
      <c r="E3" s="14" t="n"/>
      <c r="F3" s="14" t="n"/>
    </row>
    <row r="4" ht="34" customHeight="1">
      <c r="A4" s="2" t="inlineStr">
        <is>
          <t>Zulässiges Datum von</t>
        </is>
      </c>
      <c r="B4" s="28" t="n">
        <v>45658</v>
      </c>
      <c r="D4" s="16" t="inlineStr">
        <is>
          <t>Es werden ausschließlich pseudonyme Mitarbeiter-IDs verwendet.</t>
        </is>
      </c>
      <c r="E4" s="16" t="n"/>
      <c r="F4" s="16" t="n"/>
    </row>
    <row r="5" ht="34" customHeight="1">
      <c r="A5" s="2" t="inlineStr">
        <is>
          <t>Zulässiges Datum bis</t>
        </is>
      </c>
      <c r="B5" s="28" t="n">
        <v>46752</v>
      </c>
      <c r="D5" s="14" t="inlineStr">
        <is>
          <t>Ausfalltage werden wegen wechselnder Dienste manuell erfasst.</t>
        </is>
      </c>
      <c r="E5" s="14" t="n"/>
      <c r="F5" s="14" t="n"/>
    </row>
    <row r="6" ht="34" customHeight="1">
      <c r="D6" s="16" t="inlineStr">
        <is>
          <t>Monatsübergreifende Zeiträume sind an der Monatsgrenze zu teilen.</t>
        </is>
      </c>
      <c r="E6" s="16" t="n"/>
      <c r="F6" s="16" t="n"/>
    </row>
    <row r="7" ht="34" customHeight="1">
      <c r="D7" s="14" t="inlineStr">
        <is>
          <t>Die Warnschwelle ist keine arbeitsrechtliche oder medizinische Bewertung.</t>
        </is>
      </c>
      <c r="E7" s="14" t="n"/>
      <c r="F7" s="14" t="n"/>
    </row>
    <row r="8"/>
    <row r="9"/>
    <row r="10"/>
    <row r="11" ht="30" customHeight="1">
      <c r="A11" s="4" t="inlineStr">
        <is>
          <t>Mitarbeiter-ID</t>
        </is>
      </c>
      <c r="B11" s="4" t="inlineStr">
        <is>
          <t>Bereich</t>
        </is>
      </c>
      <c r="C11" s="4" t="inlineStr">
        <is>
          <t>Aktiv</t>
        </is>
      </c>
      <c r="E11" s="20" t="inlineStr">
        <is>
          <t>Bereiche</t>
        </is>
      </c>
    </row>
    <row r="12" ht="20" customHeight="1">
      <c r="A12" s="21" t="inlineStr">
        <is>
          <t>FIK-001</t>
        </is>
      </c>
      <c r="B12" s="21" t="inlineStr">
        <is>
          <t>Küche</t>
        </is>
      </c>
      <c r="C12" s="21" t="inlineStr">
        <is>
          <t>Ja</t>
        </is>
      </c>
      <c r="E12" s="21" t="inlineStr">
        <is>
          <t>Küche</t>
        </is>
      </c>
    </row>
    <row r="13" ht="20" customHeight="1">
      <c r="A13" s="21" t="inlineStr">
        <is>
          <t>FIK-002</t>
        </is>
      </c>
      <c r="B13" s="21" t="inlineStr">
        <is>
          <t>Service</t>
        </is>
      </c>
      <c r="C13" s="21" t="inlineStr">
        <is>
          <t>Ja</t>
        </is>
      </c>
      <c r="E13" s="21" t="inlineStr">
        <is>
          <t>Service</t>
        </is>
      </c>
    </row>
    <row r="14" ht="20" customHeight="1">
      <c r="A14" s="21" t="inlineStr">
        <is>
          <t>FIK-003</t>
        </is>
      </c>
      <c r="B14" s="21" t="inlineStr">
        <is>
          <t>Bar</t>
        </is>
      </c>
      <c r="C14" s="21" t="inlineStr">
        <is>
          <t>Ja</t>
        </is>
      </c>
      <c r="E14" s="21" t="inlineStr">
        <is>
          <t>Bar</t>
        </is>
      </c>
    </row>
    <row r="15" ht="20" customHeight="1">
      <c r="A15" s="21" t="inlineStr">
        <is>
          <t>FIK-004</t>
        </is>
      </c>
      <c r="B15" s="21" t="inlineStr">
        <is>
          <t>Küche</t>
        </is>
      </c>
      <c r="C15" s="21" t="inlineStr">
        <is>
          <t>Ja</t>
        </is>
      </c>
      <c r="E15" s="21" t="inlineStr">
        <is>
          <t>Spülküche</t>
        </is>
      </c>
    </row>
    <row r="16" ht="20" customHeight="1">
      <c r="A16" s="21" t="inlineStr">
        <is>
          <t>FIK-005</t>
        </is>
      </c>
      <c r="B16" s="21" t="inlineStr">
        <is>
          <t>Spülküche</t>
        </is>
      </c>
      <c r="C16" s="21" t="inlineStr">
        <is>
          <t>Ja</t>
        </is>
      </c>
      <c r="E16" s="21" t="inlineStr">
        <is>
          <t>Lager</t>
        </is>
      </c>
    </row>
    <row r="17" ht="20" customHeight="1">
      <c r="A17" s="21" t="inlineStr">
        <is>
          <t>FIK-006</t>
        </is>
      </c>
      <c r="B17" s="21" t="inlineStr">
        <is>
          <t>Service</t>
        </is>
      </c>
      <c r="C17" s="21" t="inlineStr">
        <is>
          <t>Ja</t>
        </is>
      </c>
      <c r="E17" s="21" t="inlineStr">
        <is>
          <t>Verwaltung</t>
        </is>
      </c>
    </row>
    <row r="18" ht="20" customHeight="1">
      <c r="A18" s="21" t="inlineStr">
        <is>
          <t>FIK-007</t>
        </is>
      </c>
      <c r="B18" s="21" t="inlineStr">
        <is>
          <t>Bar</t>
        </is>
      </c>
      <c r="C18" s="21" t="inlineStr">
        <is>
          <t>Ja</t>
        </is>
      </c>
    </row>
    <row r="19" ht="20" customHeight="1">
      <c r="A19" s="21" t="inlineStr">
        <is>
          <t>FIK-008</t>
        </is>
      </c>
      <c r="B19" s="21" t="inlineStr">
        <is>
          <t>Lager</t>
        </is>
      </c>
      <c r="C19" s="21" t="inlineStr">
        <is>
          <t>Ja</t>
        </is>
      </c>
    </row>
    <row r="20" ht="20" customHeight="1">
      <c r="A20" s="21" t="inlineStr">
        <is>
          <t>FIK-009</t>
        </is>
      </c>
      <c r="B20" s="21" t="inlineStr">
        <is>
          <t>Verwaltung</t>
        </is>
      </c>
      <c r="C20" s="21" t="inlineStr">
        <is>
          <t>Ja</t>
        </is>
      </c>
      <c r="D20" s="4" t="inlineStr">
        <is>
          <t>Temporärer Prüffall</t>
        </is>
      </c>
      <c r="E20" s="4" t="inlineStr">
        <is>
          <t>Testeingabe</t>
        </is>
      </c>
      <c r="F20" s="4" t="inlineStr">
        <is>
          <t>Erwartetes Ergebnis</t>
        </is>
      </c>
    </row>
    <row r="21" ht="40" customHeight="1">
      <c r="A21" s="21" t="inlineStr">
        <is>
          <t>FIK-010</t>
        </is>
      </c>
      <c r="B21" s="21" t="inlineStr">
        <is>
          <t>Küche</t>
        </is>
      </c>
      <c r="C21" s="21" t="inlineStr">
        <is>
          <t>Nein</t>
        </is>
      </c>
      <c r="D21" s="14" t="inlineStr">
        <is>
          <t>Doppelte Mitarbeiter-ID</t>
        </is>
      </c>
      <c r="E21" s="14" t="inlineStr">
        <is>
          <t>Bestehende ID im Stamm erneut eintragen</t>
        </is>
      </c>
      <c r="F21" s="14" t="inlineStr">
        <is>
          <t>ID wird rot markiert</t>
        </is>
      </c>
    </row>
    <row r="22" ht="40" customHeight="1">
      <c r="A22" s="21" t="n"/>
      <c r="B22" s="21" t="n"/>
      <c r="C22" s="21" t="n"/>
      <c r="D22" s="16" t="inlineStr">
        <is>
          <t>Unbekannte ID</t>
        </is>
      </c>
      <c r="E22" s="16" t="inlineStr">
        <is>
          <t>Nicht gelistete ID in Krankheitsfälle eintragen</t>
        </is>
      </c>
      <c r="F22" s="16" t="inlineStr">
        <is>
          <t>Mitarbeiter-ID unbekannt</t>
        </is>
      </c>
    </row>
    <row r="23" ht="40" customHeight="1">
      <c r="A23" s="21" t="n"/>
      <c r="B23" s="21" t="n"/>
      <c r="C23" s="21" t="n"/>
      <c r="D23" s="14" t="inlineStr">
        <is>
          <t>Monatswechsel</t>
        </is>
      </c>
      <c r="E23" s="14" t="inlineStr">
        <is>
          <t>Beginn und Ende in zwei Monaten eintragen</t>
        </is>
      </c>
      <c r="F23" s="14" t="inlineStr">
        <is>
          <t>An Monatsgrenze teilen</t>
        </is>
      </c>
    </row>
    <row r="24" ht="40" customHeight="1">
      <c r="A24" s="21" t="n"/>
      <c r="B24" s="21" t="n"/>
      <c r="C24" s="21" t="n"/>
      <c r="D24" s="16" t="inlineStr">
        <is>
          <t>Überschneidung</t>
        </is>
      </c>
      <c r="E24" s="16" t="inlineStr">
        <is>
          <t>Zwei Zeiträume derselben ID überlappen lassen</t>
        </is>
      </c>
      <c r="F24" s="16" t="inlineStr">
        <is>
          <t>Zeiträume überschneiden sich</t>
        </is>
      </c>
    </row>
    <row r="25" ht="40" customHeight="1">
      <c r="A25" s="21" t="n"/>
      <c r="B25" s="21" t="n"/>
      <c r="C25" s="21" t="n"/>
      <c r="D25" s="14" t="inlineStr">
        <is>
          <t>Leere Zeile</t>
        </is>
      </c>
      <c r="E25" s="14" t="inlineStr">
        <is>
          <t>Eine vorbereitete Zeile unverändert lassen</t>
        </is>
      </c>
      <c r="F25" s="14" t="inlineStr">
        <is>
          <t>Prüfstatus bleibt leer</t>
        </is>
      </c>
    </row>
    <row r="26" ht="40" customHeight="1">
      <c r="A26" s="21" t="n"/>
      <c r="B26" s="21" t="n"/>
      <c r="C26" s="21" t="n"/>
      <c r="D26" s="16" t="inlineStr">
        <is>
          <t>Ausfalltage zu hoch</t>
        </is>
      </c>
      <c r="E26" s="16" t="inlineStr">
        <is>
          <t>Mehr Ausfalltage als Kalendertage eintragen</t>
        </is>
      </c>
      <c r="F26" s="16" t="inlineStr">
        <is>
          <t>Ausfalltage zu hoch</t>
        </is>
      </c>
    </row>
    <row r="27" ht="20" customHeight="1">
      <c r="A27" s="21" t="n"/>
      <c r="B27" s="21" t="n"/>
      <c r="C27" s="21" t="n"/>
    </row>
    <row r="28" ht="20" customHeight="1">
      <c r="A28" s="21" t="n"/>
      <c r="B28" s="21" t="n"/>
      <c r="C28" s="21" t="n"/>
    </row>
    <row r="29" ht="20" customHeight="1">
      <c r="A29" s="21" t="n"/>
      <c r="B29" s="21" t="n"/>
      <c r="C29" s="21" t="n"/>
    </row>
    <row r="30" ht="20" customHeight="1">
      <c r="A30" s="21" t="n"/>
      <c r="B30" s="21" t="n"/>
      <c r="C30" s="21" t="n"/>
    </row>
    <row r="31" ht="20" customHeight="1">
      <c r="A31" s="21" t="n"/>
      <c r="B31" s="21" t="n"/>
      <c r="C31" s="21" t="n"/>
    </row>
    <row r="32" ht="20" customHeight="1">
      <c r="A32" s="21" t="n"/>
      <c r="B32" s="21" t="n"/>
      <c r="C32" s="21" t="n"/>
    </row>
    <row r="33" ht="20" customHeight="1">
      <c r="A33" s="21" t="n"/>
      <c r="B33" s="21" t="n"/>
      <c r="C33" s="21" t="n"/>
    </row>
    <row r="34" ht="20" customHeight="1">
      <c r="A34" s="21" t="n"/>
      <c r="B34" s="21" t="n"/>
      <c r="C34" s="21" t="n"/>
    </row>
    <row r="35" ht="20" customHeight="1">
      <c r="A35" s="21" t="n"/>
      <c r="B35" s="21" t="n"/>
      <c r="C35" s="21" t="n"/>
    </row>
    <row r="36" ht="20" customHeight="1">
      <c r="A36" s="21" t="n"/>
      <c r="B36" s="21" t="n"/>
      <c r="C36" s="21" t="n"/>
    </row>
    <row r="37" ht="20" customHeight="1">
      <c r="A37" s="21" t="n"/>
      <c r="B37" s="21" t="n"/>
      <c r="C37" s="21" t="n"/>
    </row>
    <row r="38" ht="20" customHeight="1">
      <c r="A38" s="21" t="n"/>
      <c r="B38" s="21" t="n"/>
      <c r="C38" s="21" t="n"/>
    </row>
    <row r="39" ht="20" customHeight="1">
      <c r="A39" s="21" t="n"/>
      <c r="B39" s="21" t="n"/>
      <c r="C39" s="21" t="n"/>
    </row>
    <row r="40" ht="20" customHeight="1">
      <c r="A40" s="21" t="n"/>
      <c r="B40" s="21" t="n"/>
      <c r="C40" s="21" t="n"/>
    </row>
    <row r="41" ht="20" customHeight="1">
      <c r="A41" s="21" t="n"/>
      <c r="B41" s="21" t="n"/>
      <c r="C41" s="21" t="n"/>
    </row>
    <row r="42" ht="20" customHeight="1">
      <c r="A42" s="21" t="n"/>
      <c r="B42" s="21" t="n"/>
      <c r="C42" s="21" t="n"/>
    </row>
    <row r="43" ht="20" customHeight="1">
      <c r="A43" s="21" t="n"/>
      <c r="B43" s="21" t="n"/>
      <c r="C43" s="21" t="n"/>
    </row>
    <row r="44" ht="20" customHeight="1">
      <c r="A44" s="21" t="n"/>
      <c r="B44" s="21" t="n"/>
      <c r="C44" s="21" t="n"/>
    </row>
    <row r="45" ht="20" customHeight="1">
      <c r="A45" s="21" t="n"/>
      <c r="B45" s="21" t="n"/>
      <c r="C45" s="21" t="n"/>
    </row>
    <row r="46" ht="20" customHeight="1">
      <c r="A46" s="21" t="n"/>
      <c r="B46" s="21" t="n"/>
      <c r="C46" s="21" t="n"/>
    </row>
    <row r="47" ht="20" customHeight="1">
      <c r="A47" s="21" t="n"/>
      <c r="B47" s="21" t="n"/>
      <c r="C47" s="21" t="n"/>
    </row>
    <row r="48" ht="20" customHeight="1">
      <c r="A48" s="21" t="n"/>
      <c r="B48" s="21" t="n"/>
      <c r="C48" s="21" t="n"/>
    </row>
    <row r="49" ht="20" customHeight="1">
      <c r="A49" s="21" t="n"/>
      <c r="B49" s="21" t="n"/>
      <c r="C49" s="21" t="n"/>
    </row>
    <row r="50" ht="20" customHeight="1">
      <c r="A50" s="21" t="n"/>
      <c r="B50" s="21" t="n"/>
      <c r="C50" s="21" t="n"/>
    </row>
    <row r="51" ht="20" customHeight="1">
      <c r="A51" s="21" t="n"/>
      <c r="B51" s="21" t="n"/>
      <c r="C51" s="21" t="n"/>
    </row>
    <row r="52" ht="20" customHeight="1">
      <c r="A52" s="21" t="n"/>
      <c r="B52" s="21" t="n"/>
      <c r="C52" s="21" t="n"/>
    </row>
    <row r="53" ht="20" customHeight="1">
      <c r="A53" s="21" t="n"/>
      <c r="B53" s="21" t="n"/>
      <c r="C53" s="21" t="n"/>
    </row>
    <row r="54" ht="20" customHeight="1">
      <c r="A54" s="21" t="n"/>
      <c r="B54" s="21" t="n"/>
      <c r="C54" s="21" t="n"/>
    </row>
    <row r="55" ht="20" customHeight="1">
      <c r="A55" s="21" t="n"/>
      <c r="B55" s="21" t="n"/>
      <c r="C55" s="21" t="n"/>
    </row>
    <row r="56" ht="20" customHeight="1">
      <c r="A56" s="21" t="n"/>
      <c r="B56" s="21" t="n"/>
      <c r="C56" s="21" t="n"/>
    </row>
    <row r="57" ht="20" customHeight="1">
      <c r="A57" s="21" t="n"/>
      <c r="B57" s="21" t="n"/>
      <c r="C57" s="21" t="n"/>
    </row>
    <row r="58" ht="20" customHeight="1">
      <c r="A58" s="21" t="n"/>
      <c r="B58" s="21" t="n"/>
      <c r="C58" s="21" t="n"/>
    </row>
    <row r="59" ht="20" customHeight="1">
      <c r="A59" s="21" t="n"/>
      <c r="B59" s="21" t="n"/>
      <c r="C59" s="21" t="n"/>
    </row>
    <row r="60" ht="20" customHeight="1">
      <c r="A60" s="21" t="n"/>
      <c r="B60" s="21" t="n"/>
      <c r="C60" s="21" t="n"/>
    </row>
    <row r="61" ht="20" customHeight="1">
      <c r="A61" s="21" t="n"/>
      <c r="B61" s="21" t="n"/>
      <c r="C61" s="21" t="n"/>
    </row>
    <row r="62" ht="20" customHeight="1">
      <c r="A62" s="21" t="n"/>
      <c r="B62" s="21" t="n"/>
      <c r="C62" s="21" t="n"/>
    </row>
    <row r="63" ht="20" customHeight="1">
      <c r="A63" s="21" t="n"/>
      <c r="B63" s="21" t="n"/>
      <c r="C63" s="21" t="n"/>
    </row>
    <row r="64" ht="20" customHeight="1">
      <c r="A64" s="21" t="n"/>
      <c r="B64" s="21" t="n"/>
      <c r="C64" s="21" t="n"/>
    </row>
    <row r="65" ht="20" customHeight="1">
      <c r="A65" s="21" t="n"/>
      <c r="B65" s="21" t="n"/>
      <c r="C65" s="21" t="n"/>
    </row>
    <row r="66" ht="20" customHeight="1">
      <c r="A66" s="21" t="n"/>
      <c r="B66" s="21" t="n"/>
      <c r="C66" s="21" t="n"/>
    </row>
    <row r="67" ht="20" customHeight="1">
      <c r="A67" s="21" t="n"/>
      <c r="B67" s="21" t="n"/>
      <c r="C67" s="21" t="n"/>
    </row>
    <row r="68" ht="20" customHeight="1">
      <c r="A68" s="21" t="n"/>
      <c r="B68" s="21" t="n"/>
      <c r="C68" s="21" t="n"/>
    </row>
    <row r="69" ht="20" customHeight="1">
      <c r="A69" s="21" t="n"/>
      <c r="B69" s="21" t="n"/>
      <c r="C69" s="21" t="n"/>
    </row>
    <row r="70" ht="20" customHeight="1">
      <c r="A70" s="21" t="n"/>
      <c r="B70" s="21" t="n"/>
      <c r="C70" s="21" t="n"/>
    </row>
    <row r="71" ht="20" customHeight="1">
      <c r="A71" s="21" t="n"/>
      <c r="B71" s="21" t="n"/>
      <c r="C71" s="21" t="n"/>
    </row>
    <row r="72" ht="20" customHeight="1">
      <c r="A72" s="21" t="n"/>
      <c r="B72" s="21" t="n"/>
      <c r="C72" s="21" t="n"/>
    </row>
    <row r="73" ht="20" customHeight="1">
      <c r="A73" s="21" t="n"/>
      <c r="B73" s="21" t="n"/>
      <c r="C73" s="21" t="n"/>
    </row>
    <row r="74" ht="20" customHeight="1">
      <c r="A74" s="21" t="n"/>
      <c r="B74" s="21" t="n"/>
      <c r="C74" s="21" t="n"/>
    </row>
    <row r="75" ht="20" customHeight="1">
      <c r="A75" s="21" t="n"/>
      <c r="B75" s="21" t="n"/>
      <c r="C75" s="21" t="n"/>
    </row>
    <row r="76" ht="20" customHeight="1">
      <c r="A76" s="21" t="n"/>
      <c r="B76" s="21" t="n"/>
      <c r="C76" s="21" t="n"/>
    </row>
    <row r="77" ht="20" customHeight="1">
      <c r="A77" s="21" t="n"/>
      <c r="B77" s="21" t="n"/>
      <c r="C77" s="21" t="n"/>
    </row>
    <row r="78" ht="20" customHeight="1">
      <c r="A78" s="21" t="n"/>
      <c r="B78" s="21" t="n"/>
      <c r="C78" s="21" t="n"/>
    </row>
    <row r="79" ht="20" customHeight="1">
      <c r="A79" s="21" t="n"/>
      <c r="B79" s="21" t="n"/>
      <c r="C79" s="21" t="n"/>
    </row>
    <row r="80" ht="20" customHeight="1">
      <c r="A80" s="21" t="n"/>
      <c r="B80" s="21" t="n"/>
      <c r="C80" s="21" t="n"/>
    </row>
    <row r="81" ht="20" customHeight="1">
      <c r="A81" s="21" t="n"/>
      <c r="B81" s="21" t="n"/>
      <c r="C81" s="21" t="n"/>
    </row>
    <row r="82" ht="20" customHeight="1">
      <c r="A82" s="21" t="n"/>
      <c r="B82" s="21" t="n"/>
      <c r="C82" s="21" t="n"/>
    </row>
    <row r="83" ht="20" customHeight="1">
      <c r="A83" s="21" t="n"/>
      <c r="B83" s="21" t="n"/>
      <c r="C83" s="21" t="n"/>
    </row>
    <row r="84" ht="20" customHeight="1">
      <c r="A84" s="21" t="n"/>
      <c r="B84" s="21" t="n"/>
      <c r="C84" s="21" t="n"/>
    </row>
    <row r="85" ht="20" customHeight="1">
      <c r="A85" s="21" t="n"/>
      <c r="B85" s="21" t="n"/>
      <c r="C85" s="21" t="n"/>
    </row>
    <row r="86" ht="20" customHeight="1">
      <c r="A86" s="21" t="n"/>
      <c r="B86" s="21" t="n"/>
      <c r="C86" s="21" t="n"/>
    </row>
    <row r="87" ht="20" customHeight="1">
      <c r="A87" s="21" t="n"/>
      <c r="B87" s="21" t="n"/>
      <c r="C87" s="21" t="n"/>
    </row>
    <row r="88" ht="20" customHeight="1">
      <c r="A88" s="21" t="n"/>
      <c r="B88" s="21" t="n"/>
      <c r="C88" s="21" t="n"/>
    </row>
    <row r="89" ht="20" customHeight="1">
      <c r="A89" s="21" t="n"/>
      <c r="B89" s="21" t="n"/>
      <c r="C89" s="21" t="n"/>
    </row>
    <row r="90" ht="20" customHeight="1">
      <c r="A90" s="21" t="n"/>
      <c r="B90" s="21" t="n"/>
      <c r="C90" s="21" t="n"/>
    </row>
    <row r="91" ht="20" customHeight="1">
      <c r="A91" s="21" t="n"/>
      <c r="B91" s="21" t="n"/>
      <c r="C91" s="21" t="n"/>
    </row>
    <row r="92" ht="20" customHeight="1">
      <c r="A92" s="21" t="n"/>
      <c r="B92" s="21" t="n"/>
      <c r="C92" s="21" t="n"/>
    </row>
    <row r="93" ht="20" customHeight="1">
      <c r="A93" s="21" t="n"/>
      <c r="B93" s="21" t="n"/>
      <c r="C93" s="21" t="n"/>
    </row>
    <row r="94" ht="20" customHeight="1">
      <c r="A94" s="21" t="n"/>
      <c r="B94" s="21" t="n"/>
      <c r="C94" s="21" t="n"/>
    </row>
    <row r="95" ht="20" customHeight="1">
      <c r="A95" s="21" t="n"/>
      <c r="B95" s="21" t="n"/>
      <c r="C95" s="21" t="n"/>
    </row>
    <row r="96" ht="20" customHeight="1">
      <c r="A96" s="21" t="n"/>
      <c r="B96" s="21" t="n"/>
      <c r="C96" s="21" t="n"/>
    </row>
    <row r="97" ht="20" customHeight="1">
      <c r="A97" s="21" t="n"/>
      <c r="B97" s="21" t="n"/>
      <c r="C97" s="21" t="n"/>
    </row>
    <row r="98" ht="20" customHeight="1">
      <c r="A98" s="21" t="n"/>
      <c r="B98" s="21" t="n"/>
      <c r="C98" s="21" t="n"/>
    </row>
    <row r="99" ht="20" customHeight="1">
      <c r="A99" s="21" t="n"/>
      <c r="B99" s="21" t="n"/>
      <c r="C99" s="21" t="n"/>
    </row>
    <row r="100" ht="20" customHeight="1">
      <c r="A100" s="21" t="n"/>
      <c r="B100" s="21" t="n"/>
      <c r="C100" s="21" t="n"/>
    </row>
    <row r="101" ht="20" customHeight="1">
      <c r="A101" s="21" t="n"/>
      <c r="B101" s="21" t="n"/>
      <c r="C101" s="21" t="n"/>
    </row>
    <row r="102" ht="20" customHeight="1">
      <c r="A102" s="21" t="n"/>
      <c r="B102" s="21" t="n"/>
      <c r="C102" s="21" t="n"/>
    </row>
    <row r="103" ht="20" customHeight="1">
      <c r="A103" s="21" t="n"/>
      <c r="B103" s="21" t="n"/>
      <c r="C103" s="21" t="n"/>
    </row>
    <row r="104" ht="20" customHeight="1">
      <c r="A104" s="21" t="n"/>
      <c r="B104" s="21" t="n"/>
      <c r="C104" s="21" t="n"/>
    </row>
    <row r="105" ht="20" customHeight="1">
      <c r="A105" s="21" t="n"/>
      <c r="B105" s="21" t="n"/>
      <c r="C105" s="21" t="n"/>
    </row>
    <row r="106" ht="20" customHeight="1">
      <c r="A106" s="21" t="n"/>
      <c r="B106" s="21" t="n"/>
      <c r="C106" s="21" t="n"/>
    </row>
    <row r="107" ht="20" customHeight="1">
      <c r="A107" s="21" t="n"/>
      <c r="B107" s="21" t="n"/>
      <c r="C107" s="21" t="n"/>
    </row>
    <row r="108" ht="20" customHeight="1">
      <c r="A108" s="21" t="n"/>
      <c r="B108" s="21" t="n"/>
      <c r="C108" s="21" t="n"/>
    </row>
    <row r="109" ht="20" customHeight="1">
      <c r="A109" s="21" t="n"/>
      <c r="B109" s="21" t="n"/>
      <c r="C109" s="21" t="n"/>
    </row>
    <row r="110" ht="20" customHeight="1">
      <c r="A110" s="21" t="n"/>
      <c r="B110" s="21" t="n"/>
      <c r="C110" s="21" t="n"/>
    </row>
    <row r="111" ht="20" customHeight="1">
      <c r="A111" s="21" t="n"/>
      <c r="B111" s="21" t="n"/>
      <c r="C111" s="21" t="n"/>
    </row>
  </sheetData>
  <autoFilter ref="A11:C111"/>
  <mergeCells count="1">
    <mergeCell ref="A1:F1"/>
  </mergeCells>
  <conditionalFormatting sqref="A12:A111">
    <cfRule type="expression" priority="1" dxfId="1">
      <formula>AND($A12&lt;&gt;"",COUNTIF($A$12:$A$111,$A12)&gt;1)</formula>
    </cfRule>
  </conditionalFormatting>
  <dataValidations count="2">
    <dataValidation sqref="B12:B111" showErrorMessage="1" showInputMessage="1" allowBlank="1" errorTitle="Ungültiger Bereich" error="Bitte einen Bereich aus der bearbeitbaren Bereichsliste wählen." promptTitle="Bereich auswählen" prompt="Die Bereichsliste steht in E12:E17." type="list">
      <formula1>=$E$12:$E$17</formula1>
    </dataValidation>
    <dataValidation sqref="C12:C111" showErrorMessage="1" showInputMessage="1" allowBlank="1" errorTitle="Ungültiger Aktivstatus" error="Zulässig sind nur &quot;Ja&quot; oder &quot;Nein&quot;." type="list">
      <formula1>"Ja,Nein"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I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18" customWidth="1" min="3" max="3"/>
    <col width="14" customWidth="1" min="4" max="4"/>
    <col width="14" customWidth="1" min="5" max="5"/>
    <col width="19" customWidth="1" min="6" max="6"/>
    <col width="27" customWidth="1" min="7" max="7"/>
    <col width="16" customWidth="1" min="8" max="8"/>
    <col width="31" customWidth="1" min="9" max="9"/>
  </cols>
  <sheetData>
    <row r="1" ht="42" customHeight="1">
      <c r="A1" s="22" t="inlineStr">
        <is>
          <t>Datensatz-ID</t>
        </is>
      </c>
      <c r="B1" s="22" t="inlineStr">
        <is>
          <t>Mitarbeiter-ID</t>
        </is>
      </c>
      <c r="C1" s="22" t="inlineStr">
        <is>
          <t>Bereich</t>
        </is>
      </c>
      <c r="D1" s="22" t="inlineStr">
        <is>
          <t>Beginn</t>
        </is>
      </c>
      <c r="E1" s="22" t="inlineStr">
        <is>
          <t>Ende</t>
        </is>
      </c>
      <c r="F1" s="22" t="inlineStr">
        <is>
          <t>Berichtsmonat</t>
        </is>
      </c>
      <c r="G1" s="22" t="inlineStr">
        <is>
          <t>Ausfalltage laut Dienstplan</t>
        </is>
      </c>
      <c r="H1" s="22" t="inlineStr">
        <is>
          <t>Kalendertage</t>
        </is>
      </c>
      <c r="I1" s="22" t="inlineStr">
        <is>
          <t>Prüfstatus</t>
        </is>
      </c>
    </row>
    <row r="2" ht="22" customHeight="1">
      <c r="A2" s="21" t="inlineStr">
        <is>
          <t>KF-0001</t>
        </is>
      </c>
      <c r="B2" s="21" t="inlineStr">
        <is>
          <t>FIK-001</t>
        </is>
      </c>
      <c r="C2" s="6">
        <f>IF(B2="","",IFERROR(INDEX(Parameter!$B$12:$B$111,MATCH(B2,Parameter!$A$12:$A$111,0)),"Unbekannt"))</f>
        <v/>
      </c>
      <c r="D2" s="29" t="n">
        <v>46237</v>
      </c>
      <c r="E2" s="29" t="n">
        <v>46238</v>
      </c>
      <c r="F2" s="24">
        <f>IF(D2="","",DATE(YEAR(D2),MONTH(D2),1))</f>
        <v/>
      </c>
      <c r="G2" s="18" t="n">
        <v>2</v>
      </c>
      <c r="H2" s="7">
        <f>IF(OR(D2="",E2=""),"",E2-D2+1)</f>
        <v/>
      </c>
      <c r="I2" s="14">
        <f>IF(COUNTA(A2:B2,D2:E2,G2)=0,"",IF(OR(A2="",B2="",D2="",E2="",G2=""),"Unvollständig",IF(COUNTIF($A$2:$A$151,A2)&gt;1,"Datensatz-ID doppelt",IF(IFERROR(MATCH(B2,Parameter!$A$12:$A$111,0),0)=0,"Mitarbeiter-ID unbekannt",IF(E2&lt;D2,"Ende vor Beginn",IF(EOMONTH(D2,0)&lt;&gt;EOMONTH(E2,0),"An Monatsgrenze teilen",IF(G2&gt;H2,"Ausfalltage zu hoch",IF(COUNTIFS($B$2:$B$151,B2,$D$2:$D$151,"&lt;="&amp;E2,$E$2:$E$151,"&gt;="&amp;D2)&gt;1,"Zeiträume überschneiden sich","OK"))))))))</f>
        <v/>
      </c>
    </row>
    <row r="3" ht="22" customHeight="1">
      <c r="A3" s="21" t="inlineStr">
        <is>
          <t>KF-0002</t>
        </is>
      </c>
      <c r="B3" s="21" t="inlineStr">
        <is>
          <t>FIK-002</t>
        </is>
      </c>
      <c r="C3" s="9">
        <f>IF(B3="","",IFERROR(INDEX(Parameter!$B$12:$B$111,MATCH(B3,Parameter!$A$12:$A$111,0)),"Unbekannt"))</f>
        <v/>
      </c>
      <c r="D3" s="29" t="n">
        <v>46239</v>
      </c>
      <c r="E3" s="29" t="n">
        <v>46241</v>
      </c>
      <c r="F3" s="25">
        <f>IF(D3="","",DATE(YEAR(D3),MONTH(D3),1))</f>
        <v/>
      </c>
      <c r="G3" s="18" t="n">
        <v>3</v>
      </c>
      <c r="H3" s="10">
        <f>IF(OR(D3="",E3=""),"",E3-D3+1)</f>
        <v/>
      </c>
      <c r="I3" s="16">
        <f>IF(COUNTA(A3:B3,D3:E3,G3)=0,"",IF(OR(A3="",B3="",D3="",E3="",G3=""),"Unvollständig",IF(COUNTIF($A$2:$A$151,A3)&gt;1,"Datensatz-ID doppelt",IF(IFERROR(MATCH(B3,Parameter!$A$12:$A$111,0),0)=0,"Mitarbeiter-ID unbekannt",IF(E3&lt;D3,"Ende vor Beginn",IF(EOMONTH(D3,0)&lt;&gt;EOMONTH(E3,0),"An Monatsgrenze teilen",IF(G3&gt;H3,"Ausfalltage zu hoch",IF(COUNTIFS($B$2:$B$151,B3,$D$2:$D$151,"&lt;="&amp;E3,$E$2:$E$151,"&gt;="&amp;D3)&gt;1,"Zeiträume überschneiden sich","OK"))))))))</f>
        <v/>
      </c>
    </row>
    <row r="4" ht="22" customHeight="1">
      <c r="A4" s="21" t="inlineStr">
        <is>
          <t>KF-0003</t>
        </is>
      </c>
      <c r="B4" s="21" t="inlineStr">
        <is>
          <t>FIK-003</t>
        </is>
      </c>
      <c r="C4" s="6">
        <f>IF(B4="","",IFERROR(INDEX(Parameter!$B$12:$B$111,MATCH(B4,Parameter!$A$12:$A$111,0)),"Unbekannt"))</f>
        <v/>
      </c>
      <c r="D4" s="29" t="n">
        <v>46243</v>
      </c>
      <c r="E4" s="29" t="n">
        <v>46243</v>
      </c>
      <c r="F4" s="24">
        <f>IF(D4="","",DATE(YEAR(D4),MONTH(D4),1))</f>
        <v/>
      </c>
      <c r="G4" s="18" t="n">
        <v>1</v>
      </c>
      <c r="H4" s="7">
        <f>IF(OR(D4="",E4=""),"",E4-D4+1)</f>
        <v/>
      </c>
      <c r="I4" s="14">
        <f>IF(COUNTA(A4:B4,D4:E4,G4)=0,"",IF(OR(A4="",B4="",D4="",E4="",G4=""),"Unvollständig",IF(COUNTIF($A$2:$A$151,A4)&gt;1,"Datensatz-ID doppelt",IF(IFERROR(MATCH(B4,Parameter!$A$12:$A$111,0),0)=0,"Mitarbeiter-ID unbekannt",IF(E4&lt;D4,"Ende vor Beginn",IF(EOMONTH(D4,0)&lt;&gt;EOMONTH(E4,0),"An Monatsgrenze teilen",IF(G4&gt;H4,"Ausfalltage zu hoch",IF(COUNTIFS($B$2:$B$151,B4,$D$2:$D$151,"&lt;="&amp;E4,$E$2:$E$151,"&gt;="&amp;D4)&gt;1,"Zeiträume überschneiden sich","OK"))))))))</f>
        <v/>
      </c>
    </row>
    <row r="5" ht="22" customHeight="1">
      <c r="A5" s="21" t="inlineStr">
        <is>
          <t>KF-0004</t>
        </is>
      </c>
      <c r="B5" s="21" t="inlineStr">
        <is>
          <t>FIK-004</t>
        </is>
      </c>
      <c r="C5" s="9">
        <f>IF(B5="","",IFERROR(INDEX(Parameter!$B$12:$B$111,MATCH(B5,Parameter!$A$12:$A$111,0)),"Unbekannt"))</f>
        <v/>
      </c>
      <c r="D5" s="29" t="n">
        <v>46244</v>
      </c>
      <c r="E5" s="29" t="n">
        <v>46251</v>
      </c>
      <c r="F5" s="25">
        <f>IF(D5="","",DATE(YEAR(D5),MONTH(D5),1))</f>
        <v/>
      </c>
      <c r="G5" s="18" t="n">
        <v>6</v>
      </c>
      <c r="H5" s="10">
        <f>IF(OR(D5="",E5=""),"",E5-D5+1)</f>
        <v/>
      </c>
      <c r="I5" s="16">
        <f>IF(COUNTA(A5:B5,D5:E5,G5)=0,"",IF(OR(A5="",B5="",D5="",E5="",G5=""),"Unvollständig",IF(COUNTIF($A$2:$A$151,A5)&gt;1,"Datensatz-ID doppelt",IF(IFERROR(MATCH(B5,Parameter!$A$12:$A$111,0),0)=0,"Mitarbeiter-ID unbekannt",IF(E5&lt;D5,"Ende vor Beginn",IF(EOMONTH(D5,0)&lt;&gt;EOMONTH(E5,0),"An Monatsgrenze teilen",IF(G5&gt;H5,"Ausfalltage zu hoch",IF(COUNTIFS($B$2:$B$151,B5,$D$2:$D$151,"&lt;="&amp;E5,$E$2:$E$151,"&gt;="&amp;D5)&gt;1,"Zeiträume überschneiden sich","OK"))))))))</f>
        <v/>
      </c>
    </row>
    <row r="6" ht="22" customHeight="1">
      <c r="A6" s="21" t="inlineStr">
        <is>
          <t>KF-0005</t>
        </is>
      </c>
      <c r="B6" s="21" t="inlineStr">
        <is>
          <t>FIK-005</t>
        </is>
      </c>
      <c r="C6" s="6">
        <f>IF(B6="","",IFERROR(INDEX(Parameter!$B$12:$B$111,MATCH(B6,Parameter!$A$12:$A$111,0)),"Unbekannt"))</f>
        <v/>
      </c>
      <c r="D6" s="29" t="n">
        <v>46248</v>
      </c>
      <c r="E6" s="29" t="n">
        <v>46250</v>
      </c>
      <c r="F6" s="24">
        <f>IF(D6="","",DATE(YEAR(D6),MONTH(D6),1))</f>
        <v/>
      </c>
      <c r="G6" s="18" t="n">
        <v>2</v>
      </c>
      <c r="H6" s="7">
        <f>IF(OR(D6="",E6=""),"",E6-D6+1)</f>
        <v/>
      </c>
      <c r="I6" s="14">
        <f>IF(COUNTA(A6:B6,D6:E6,G6)=0,"",IF(OR(A6="",B6="",D6="",E6="",G6=""),"Unvollständig",IF(COUNTIF($A$2:$A$151,A6)&gt;1,"Datensatz-ID doppelt",IF(IFERROR(MATCH(B6,Parameter!$A$12:$A$111,0),0)=0,"Mitarbeiter-ID unbekannt",IF(E6&lt;D6,"Ende vor Beginn",IF(EOMONTH(D6,0)&lt;&gt;EOMONTH(E6,0),"An Monatsgrenze teilen",IF(G6&gt;H6,"Ausfalltage zu hoch",IF(COUNTIFS($B$2:$B$151,B6,$D$2:$D$151,"&lt;="&amp;E6,$E$2:$E$151,"&gt;="&amp;D6)&gt;1,"Zeiträume überschneiden sich","OK"))))))))</f>
        <v/>
      </c>
    </row>
    <row r="7" ht="22" customHeight="1">
      <c r="A7" s="21" t="inlineStr">
        <is>
          <t>KF-0006</t>
        </is>
      </c>
      <c r="B7" s="21" t="inlineStr">
        <is>
          <t>FIK-006</t>
        </is>
      </c>
      <c r="C7" s="9">
        <f>IF(B7="","",IFERROR(INDEX(Parameter!$B$12:$B$111,MATCH(B7,Parameter!$A$12:$A$111,0)),"Unbekannt"))</f>
        <v/>
      </c>
      <c r="D7" s="29" t="n">
        <v>46254</v>
      </c>
      <c r="E7" s="29" t="n">
        <v>46258</v>
      </c>
      <c r="F7" s="25">
        <f>IF(D7="","",DATE(YEAR(D7),MONTH(D7),1))</f>
        <v/>
      </c>
      <c r="G7" s="18" t="n">
        <v>4</v>
      </c>
      <c r="H7" s="10">
        <f>IF(OR(D7="",E7=""),"",E7-D7+1)</f>
        <v/>
      </c>
      <c r="I7" s="16">
        <f>IF(COUNTA(A7:B7,D7:E7,G7)=0,"",IF(OR(A7="",B7="",D7="",E7="",G7=""),"Unvollständig",IF(COUNTIF($A$2:$A$151,A7)&gt;1,"Datensatz-ID doppelt",IF(IFERROR(MATCH(B7,Parameter!$A$12:$A$111,0),0)=0,"Mitarbeiter-ID unbekannt",IF(E7&lt;D7,"Ende vor Beginn",IF(EOMONTH(D7,0)&lt;&gt;EOMONTH(E7,0),"An Monatsgrenze teilen",IF(G7&gt;H7,"Ausfalltage zu hoch",IF(COUNTIFS($B$2:$B$151,B7,$D$2:$D$151,"&lt;="&amp;E7,$E$2:$E$151,"&gt;="&amp;D7)&gt;1,"Zeiträume überschneiden sich","OK"))))))))</f>
        <v/>
      </c>
    </row>
    <row r="8" ht="22" customHeight="1">
      <c r="A8" s="21" t="inlineStr">
        <is>
          <t>KF-0007</t>
        </is>
      </c>
      <c r="B8" s="21" t="inlineStr">
        <is>
          <t>FIK-001</t>
        </is>
      </c>
      <c r="C8" s="6">
        <f>IF(B8="","",IFERROR(INDEX(Parameter!$B$12:$B$111,MATCH(B8,Parameter!$A$12:$A$111,0)),"Unbekannt"))</f>
        <v/>
      </c>
      <c r="D8" s="29" t="n">
        <v>46261</v>
      </c>
      <c r="E8" s="29" t="n">
        <v>46261</v>
      </c>
      <c r="F8" s="24">
        <f>IF(D8="","",DATE(YEAR(D8),MONTH(D8),1))</f>
        <v/>
      </c>
      <c r="G8" s="18" t="n">
        <v>1</v>
      </c>
      <c r="H8" s="7">
        <f>IF(OR(D8="",E8=""),"",E8-D8+1)</f>
        <v/>
      </c>
      <c r="I8" s="14">
        <f>IF(COUNTA(A8:B8,D8:E8,G8)=0,"",IF(OR(A8="",B8="",D8="",E8="",G8=""),"Unvollständig",IF(COUNTIF($A$2:$A$151,A8)&gt;1,"Datensatz-ID doppelt",IF(IFERROR(MATCH(B8,Parameter!$A$12:$A$111,0),0)=0,"Mitarbeiter-ID unbekannt",IF(E8&lt;D8,"Ende vor Beginn",IF(EOMONTH(D8,0)&lt;&gt;EOMONTH(E8,0),"An Monatsgrenze teilen",IF(G8&gt;H8,"Ausfalltage zu hoch",IF(COUNTIFS($B$2:$B$151,B8,$D$2:$D$151,"&lt;="&amp;E8,$E$2:$E$151,"&gt;="&amp;D8)&gt;1,"Zeiträume überschneiden sich","OK"))))))))</f>
        <v/>
      </c>
    </row>
    <row r="9" ht="22" customHeight="1">
      <c r="A9" s="21" t="inlineStr">
        <is>
          <t>KF-0008</t>
        </is>
      </c>
      <c r="B9" s="21" t="inlineStr">
        <is>
          <t>FIK-007</t>
        </is>
      </c>
      <c r="C9" s="9">
        <f>IF(B9="","",IFERROR(INDEX(Parameter!$B$12:$B$111,MATCH(B9,Parameter!$A$12:$A$111,0)),"Unbekannt"))</f>
        <v/>
      </c>
      <c r="D9" s="29" t="n">
        <v>46263</v>
      </c>
      <c r="E9" s="29" t="n">
        <v>46263</v>
      </c>
      <c r="F9" s="25">
        <f>IF(D9="","",DATE(YEAR(D9),MONTH(D9),1))</f>
        <v/>
      </c>
      <c r="G9" s="18" t="n">
        <v>1</v>
      </c>
      <c r="H9" s="10">
        <f>IF(OR(D9="",E9=""),"",E9-D9+1)</f>
        <v/>
      </c>
      <c r="I9" s="16">
        <f>IF(COUNTA(A9:B9,D9:E9,G9)=0,"",IF(OR(A9="",B9="",D9="",E9="",G9=""),"Unvollständig",IF(COUNTIF($A$2:$A$151,A9)&gt;1,"Datensatz-ID doppelt",IF(IFERROR(MATCH(B9,Parameter!$A$12:$A$111,0),0)=0,"Mitarbeiter-ID unbekannt",IF(E9&lt;D9,"Ende vor Beginn",IF(EOMONTH(D9,0)&lt;&gt;EOMONTH(E9,0),"An Monatsgrenze teilen",IF(G9&gt;H9,"Ausfalltage zu hoch",IF(COUNTIFS($B$2:$B$151,B9,$D$2:$D$151,"&lt;="&amp;E9,$E$2:$E$151,"&gt;="&amp;D9)&gt;1,"Zeiträume überschneiden sich","OK"))))))))</f>
        <v/>
      </c>
    </row>
    <row r="10" ht="22" customHeight="1">
      <c r="A10" s="21" t="inlineStr">
        <is>
          <t>KF-0009</t>
        </is>
      </c>
      <c r="B10" s="21" t="inlineStr">
        <is>
          <t>FIK-002</t>
        </is>
      </c>
      <c r="C10" s="6">
        <f>IF(B10="","",IFERROR(INDEX(Parameter!$B$12:$B$111,MATCH(B10,Parameter!$A$12:$A$111,0)),"Unbekannt"))</f>
        <v/>
      </c>
      <c r="D10" s="29" t="n">
        <v>46209</v>
      </c>
      <c r="E10" s="29" t="n">
        <v>46210</v>
      </c>
      <c r="F10" s="24">
        <f>IF(D10="","",DATE(YEAR(D10),MONTH(D10),1))</f>
        <v/>
      </c>
      <c r="G10" s="18" t="n">
        <v>2</v>
      </c>
      <c r="H10" s="7">
        <f>IF(OR(D10="",E10=""),"",E10-D10+1)</f>
        <v/>
      </c>
      <c r="I10" s="14">
        <f>IF(COUNTA(A10:B10,D10:E10,G10)=0,"",IF(OR(A10="",B10="",D10="",E10="",G10=""),"Unvollständig",IF(COUNTIF($A$2:$A$151,A10)&gt;1,"Datensatz-ID doppelt",IF(IFERROR(MATCH(B10,Parameter!$A$12:$A$111,0),0)=0,"Mitarbeiter-ID unbekannt",IF(E10&lt;D10,"Ende vor Beginn",IF(EOMONTH(D10,0)&lt;&gt;EOMONTH(E10,0),"An Monatsgrenze teilen",IF(G10&gt;H10,"Ausfalltage zu hoch",IF(COUNTIFS($B$2:$B$151,B10,$D$2:$D$151,"&lt;="&amp;E10,$E$2:$E$151,"&gt;="&amp;D10)&gt;1,"Zeiträume überschneiden sich","OK"))))))))</f>
        <v/>
      </c>
    </row>
    <row r="11" ht="22" customHeight="1">
      <c r="A11" s="21" t="inlineStr">
        <is>
          <t>KF-0010</t>
        </is>
      </c>
      <c r="B11" s="21" t="inlineStr">
        <is>
          <t>FIK-008</t>
        </is>
      </c>
      <c r="C11" s="9">
        <f>IF(B11="","",IFERROR(INDEX(Parameter!$B$12:$B$111,MATCH(B11,Parameter!$A$12:$A$111,0)),"Unbekannt"))</f>
        <v/>
      </c>
      <c r="D11" s="29" t="n">
        <v>46267</v>
      </c>
      <c r="E11" s="29" t="n">
        <v>46268</v>
      </c>
      <c r="F11" s="25">
        <f>IF(D11="","",DATE(YEAR(D11),MONTH(D11),1))</f>
        <v/>
      </c>
      <c r="G11" s="18" t="n">
        <v>2</v>
      </c>
      <c r="H11" s="10">
        <f>IF(OR(D11="",E11=""),"",E11-D11+1)</f>
        <v/>
      </c>
      <c r="I11" s="16">
        <f>IF(COUNTA(A11:B11,D11:E11,G11)=0,"",IF(OR(A11="",B11="",D11="",E11="",G11=""),"Unvollständig",IF(COUNTIF($A$2:$A$151,A11)&gt;1,"Datensatz-ID doppelt",IF(IFERROR(MATCH(B11,Parameter!$A$12:$A$111,0),0)=0,"Mitarbeiter-ID unbekannt",IF(E11&lt;D11,"Ende vor Beginn",IF(EOMONTH(D11,0)&lt;&gt;EOMONTH(E11,0),"An Monatsgrenze teilen",IF(G11&gt;H11,"Ausfalltage zu hoch",IF(COUNTIFS($B$2:$B$151,B11,$D$2:$D$151,"&lt;="&amp;E11,$E$2:$E$151,"&gt;="&amp;D11)&gt;1,"Zeiträume überschneiden sich","OK"))))))))</f>
        <v/>
      </c>
    </row>
    <row r="12" ht="22" customHeight="1">
      <c r="A12" s="21" t="n"/>
      <c r="B12" s="21" t="n"/>
      <c r="C12" s="6">
        <f>IF(B12="","",IFERROR(INDEX(Parameter!$B$12:$B$111,MATCH(B12,Parameter!$A$12:$A$111,0)),"Unbekannt"))</f>
        <v/>
      </c>
      <c r="D12" s="29" t="n"/>
      <c r="E12" s="29" t="n"/>
      <c r="F12" s="24">
        <f>IF(D12="","",DATE(YEAR(D12),MONTH(D12),1))</f>
        <v/>
      </c>
      <c r="G12" s="18" t="n"/>
      <c r="H12" s="7">
        <f>IF(OR(D12="",E12=""),"",E12-D12+1)</f>
        <v/>
      </c>
      <c r="I12" s="14">
        <f>IF(COUNTA(A12:B12,D12:E12,G12)=0,"",IF(OR(A12="",B12="",D12="",E12="",G12=""),"Unvollständig",IF(COUNTIF($A$2:$A$151,A12)&gt;1,"Datensatz-ID doppelt",IF(IFERROR(MATCH(B12,Parameter!$A$12:$A$111,0),0)=0,"Mitarbeiter-ID unbekannt",IF(E12&lt;D12,"Ende vor Beginn",IF(EOMONTH(D12,0)&lt;&gt;EOMONTH(E12,0),"An Monatsgrenze teilen",IF(G12&gt;H12,"Ausfalltage zu hoch",IF(COUNTIFS($B$2:$B$151,B12,$D$2:$D$151,"&lt;="&amp;E12,$E$2:$E$151,"&gt;="&amp;D12)&gt;1,"Zeiträume überschneiden sich","OK"))))))))</f>
        <v/>
      </c>
    </row>
    <row r="13" ht="22" customHeight="1">
      <c r="A13" s="21" t="n"/>
      <c r="B13" s="21" t="n"/>
      <c r="C13" s="9">
        <f>IF(B13="","",IFERROR(INDEX(Parameter!$B$12:$B$111,MATCH(B13,Parameter!$A$12:$A$111,0)),"Unbekannt"))</f>
        <v/>
      </c>
      <c r="D13" s="29" t="n"/>
      <c r="E13" s="29" t="n"/>
      <c r="F13" s="25">
        <f>IF(D13="","",DATE(YEAR(D13),MONTH(D13),1))</f>
        <v/>
      </c>
      <c r="G13" s="18" t="n"/>
      <c r="H13" s="10">
        <f>IF(OR(D13="",E13=""),"",E13-D13+1)</f>
        <v/>
      </c>
      <c r="I13" s="16">
        <f>IF(COUNTA(A13:B13,D13:E13,G13)=0,"",IF(OR(A13="",B13="",D13="",E13="",G13=""),"Unvollständig",IF(COUNTIF($A$2:$A$151,A13)&gt;1,"Datensatz-ID doppelt",IF(IFERROR(MATCH(B13,Parameter!$A$12:$A$111,0),0)=0,"Mitarbeiter-ID unbekannt",IF(E13&lt;D13,"Ende vor Beginn",IF(EOMONTH(D13,0)&lt;&gt;EOMONTH(E13,0),"An Monatsgrenze teilen",IF(G13&gt;H13,"Ausfalltage zu hoch",IF(COUNTIFS($B$2:$B$151,B13,$D$2:$D$151,"&lt;="&amp;E13,$E$2:$E$151,"&gt;="&amp;D13)&gt;1,"Zeiträume überschneiden sich","OK"))))))))</f>
        <v/>
      </c>
    </row>
    <row r="14" ht="22" customHeight="1">
      <c r="A14" s="21" t="n"/>
      <c r="B14" s="21" t="n"/>
      <c r="C14" s="6">
        <f>IF(B14="","",IFERROR(INDEX(Parameter!$B$12:$B$111,MATCH(B14,Parameter!$A$12:$A$111,0)),"Unbekannt"))</f>
        <v/>
      </c>
      <c r="D14" s="29" t="n"/>
      <c r="E14" s="29" t="n"/>
      <c r="F14" s="24">
        <f>IF(D14="","",DATE(YEAR(D14),MONTH(D14),1))</f>
        <v/>
      </c>
      <c r="G14" s="18" t="n"/>
      <c r="H14" s="7">
        <f>IF(OR(D14="",E14=""),"",E14-D14+1)</f>
        <v/>
      </c>
      <c r="I14" s="14">
        <f>IF(COUNTA(A14:B14,D14:E14,G14)=0,"",IF(OR(A14="",B14="",D14="",E14="",G14=""),"Unvollständig",IF(COUNTIF($A$2:$A$151,A14)&gt;1,"Datensatz-ID doppelt",IF(IFERROR(MATCH(B14,Parameter!$A$12:$A$111,0),0)=0,"Mitarbeiter-ID unbekannt",IF(E14&lt;D14,"Ende vor Beginn",IF(EOMONTH(D14,0)&lt;&gt;EOMONTH(E14,0),"An Monatsgrenze teilen",IF(G14&gt;H14,"Ausfalltage zu hoch",IF(COUNTIFS($B$2:$B$151,B14,$D$2:$D$151,"&lt;="&amp;E14,$E$2:$E$151,"&gt;="&amp;D14)&gt;1,"Zeiträume überschneiden sich","OK"))))))))</f>
        <v/>
      </c>
    </row>
    <row r="15" ht="22" customHeight="1">
      <c r="A15" s="21" t="n"/>
      <c r="B15" s="21" t="n"/>
      <c r="C15" s="9">
        <f>IF(B15="","",IFERROR(INDEX(Parameter!$B$12:$B$111,MATCH(B15,Parameter!$A$12:$A$111,0)),"Unbekannt"))</f>
        <v/>
      </c>
      <c r="D15" s="29" t="n"/>
      <c r="E15" s="29" t="n"/>
      <c r="F15" s="25">
        <f>IF(D15="","",DATE(YEAR(D15),MONTH(D15),1))</f>
        <v/>
      </c>
      <c r="G15" s="18" t="n"/>
      <c r="H15" s="10">
        <f>IF(OR(D15="",E15=""),"",E15-D15+1)</f>
        <v/>
      </c>
      <c r="I15" s="16">
        <f>IF(COUNTA(A15:B15,D15:E15,G15)=0,"",IF(OR(A15="",B15="",D15="",E15="",G15=""),"Unvollständig",IF(COUNTIF($A$2:$A$151,A15)&gt;1,"Datensatz-ID doppelt",IF(IFERROR(MATCH(B15,Parameter!$A$12:$A$111,0),0)=0,"Mitarbeiter-ID unbekannt",IF(E15&lt;D15,"Ende vor Beginn",IF(EOMONTH(D15,0)&lt;&gt;EOMONTH(E15,0),"An Monatsgrenze teilen",IF(G15&gt;H15,"Ausfalltage zu hoch",IF(COUNTIFS($B$2:$B$151,B15,$D$2:$D$151,"&lt;="&amp;E15,$E$2:$E$151,"&gt;="&amp;D15)&gt;1,"Zeiträume überschneiden sich","OK"))))))))</f>
        <v/>
      </c>
    </row>
    <row r="16" ht="22" customHeight="1">
      <c r="A16" s="21" t="n"/>
      <c r="B16" s="21" t="n"/>
      <c r="C16" s="6">
        <f>IF(B16="","",IFERROR(INDEX(Parameter!$B$12:$B$111,MATCH(B16,Parameter!$A$12:$A$111,0)),"Unbekannt"))</f>
        <v/>
      </c>
      <c r="D16" s="29" t="n"/>
      <c r="E16" s="29" t="n"/>
      <c r="F16" s="24">
        <f>IF(D16="","",DATE(YEAR(D16),MONTH(D16),1))</f>
        <v/>
      </c>
      <c r="G16" s="18" t="n"/>
      <c r="H16" s="7">
        <f>IF(OR(D16="",E16=""),"",E16-D16+1)</f>
        <v/>
      </c>
      <c r="I16" s="14">
        <f>IF(COUNTA(A16:B16,D16:E16,G16)=0,"",IF(OR(A16="",B16="",D16="",E16="",G16=""),"Unvollständig",IF(COUNTIF($A$2:$A$151,A16)&gt;1,"Datensatz-ID doppelt",IF(IFERROR(MATCH(B16,Parameter!$A$12:$A$111,0),0)=0,"Mitarbeiter-ID unbekannt",IF(E16&lt;D16,"Ende vor Beginn",IF(EOMONTH(D16,0)&lt;&gt;EOMONTH(E16,0),"An Monatsgrenze teilen",IF(G16&gt;H16,"Ausfalltage zu hoch",IF(COUNTIFS($B$2:$B$151,B16,$D$2:$D$151,"&lt;="&amp;E16,$E$2:$E$151,"&gt;="&amp;D16)&gt;1,"Zeiträume überschneiden sich","OK"))))))))</f>
        <v/>
      </c>
    </row>
    <row r="17" ht="22" customHeight="1">
      <c r="A17" s="21" t="n"/>
      <c r="B17" s="21" t="n"/>
      <c r="C17" s="9">
        <f>IF(B17="","",IFERROR(INDEX(Parameter!$B$12:$B$111,MATCH(B17,Parameter!$A$12:$A$111,0)),"Unbekannt"))</f>
        <v/>
      </c>
      <c r="D17" s="29" t="n"/>
      <c r="E17" s="29" t="n"/>
      <c r="F17" s="25">
        <f>IF(D17="","",DATE(YEAR(D17),MONTH(D17),1))</f>
        <v/>
      </c>
      <c r="G17" s="18" t="n"/>
      <c r="H17" s="10">
        <f>IF(OR(D17="",E17=""),"",E17-D17+1)</f>
        <v/>
      </c>
      <c r="I17" s="16">
        <f>IF(COUNTA(A17:B17,D17:E17,G17)=0,"",IF(OR(A17="",B17="",D17="",E17="",G17=""),"Unvollständig",IF(COUNTIF($A$2:$A$151,A17)&gt;1,"Datensatz-ID doppelt",IF(IFERROR(MATCH(B17,Parameter!$A$12:$A$111,0),0)=0,"Mitarbeiter-ID unbekannt",IF(E17&lt;D17,"Ende vor Beginn",IF(EOMONTH(D17,0)&lt;&gt;EOMONTH(E17,0),"An Monatsgrenze teilen",IF(G17&gt;H17,"Ausfalltage zu hoch",IF(COUNTIFS($B$2:$B$151,B17,$D$2:$D$151,"&lt;="&amp;E17,$E$2:$E$151,"&gt;="&amp;D17)&gt;1,"Zeiträume überschneiden sich","OK"))))))))</f>
        <v/>
      </c>
    </row>
    <row r="18" ht="22" customHeight="1">
      <c r="A18" s="21" t="n"/>
      <c r="B18" s="21" t="n"/>
      <c r="C18" s="6">
        <f>IF(B18="","",IFERROR(INDEX(Parameter!$B$12:$B$111,MATCH(B18,Parameter!$A$12:$A$111,0)),"Unbekannt"))</f>
        <v/>
      </c>
      <c r="D18" s="29" t="n"/>
      <c r="E18" s="29" t="n"/>
      <c r="F18" s="24">
        <f>IF(D18="","",DATE(YEAR(D18),MONTH(D18),1))</f>
        <v/>
      </c>
      <c r="G18" s="18" t="n"/>
      <c r="H18" s="7">
        <f>IF(OR(D18="",E18=""),"",E18-D18+1)</f>
        <v/>
      </c>
      <c r="I18" s="14">
        <f>IF(COUNTA(A18:B18,D18:E18,G18)=0,"",IF(OR(A18="",B18="",D18="",E18="",G18=""),"Unvollständig",IF(COUNTIF($A$2:$A$151,A18)&gt;1,"Datensatz-ID doppelt",IF(IFERROR(MATCH(B18,Parameter!$A$12:$A$111,0),0)=0,"Mitarbeiter-ID unbekannt",IF(E18&lt;D18,"Ende vor Beginn",IF(EOMONTH(D18,0)&lt;&gt;EOMONTH(E18,0),"An Monatsgrenze teilen",IF(G18&gt;H18,"Ausfalltage zu hoch",IF(COUNTIFS($B$2:$B$151,B18,$D$2:$D$151,"&lt;="&amp;E18,$E$2:$E$151,"&gt;="&amp;D18)&gt;1,"Zeiträume überschneiden sich","OK"))))))))</f>
        <v/>
      </c>
    </row>
    <row r="19" ht="22" customHeight="1">
      <c r="A19" s="21" t="n"/>
      <c r="B19" s="21" t="n"/>
      <c r="C19" s="9">
        <f>IF(B19="","",IFERROR(INDEX(Parameter!$B$12:$B$111,MATCH(B19,Parameter!$A$12:$A$111,0)),"Unbekannt"))</f>
        <v/>
      </c>
      <c r="D19" s="29" t="n"/>
      <c r="E19" s="29" t="n"/>
      <c r="F19" s="25">
        <f>IF(D19="","",DATE(YEAR(D19),MONTH(D19),1))</f>
        <v/>
      </c>
      <c r="G19" s="18" t="n"/>
      <c r="H19" s="10">
        <f>IF(OR(D19="",E19=""),"",E19-D19+1)</f>
        <v/>
      </c>
      <c r="I19" s="16">
        <f>IF(COUNTA(A19:B19,D19:E19,G19)=0,"",IF(OR(A19="",B19="",D19="",E19="",G19=""),"Unvollständig",IF(COUNTIF($A$2:$A$151,A19)&gt;1,"Datensatz-ID doppelt",IF(IFERROR(MATCH(B19,Parameter!$A$12:$A$111,0),0)=0,"Mitarbeiter-ID unbekannt",IF(E19&lt;D19,"Ende vor Beginn",IF(EOMONTH(D19,0)&lt;&gt;EOMONTH(E19,0),"An Monatsgrenze teilen",IF(G19&gt;H19,"Ausfalltage zu hoch",IF(COUNTIFS($B$2:$B$151,B19,$D$2:$D$151,"&lt;="&amp;E19,$E$2:$E$151,"&gt;="&amp;D19)&gt;1,"Zeiträume überschneiden sich","OK"))))))))</f>
        <v/>
      </c>
    </row>
    <row r="20" ht="22" customHeight="1">
      <c r="A20" s="21" t="n"/>
      <c r="B20" s="21" t="n"/>
      <c r="C20" s="6">
        <f>IF(B20="","",IFERROR(INDEX(Parameter!$B$12:$B$111,MATCH(B20,Parameter!$A$12:$A$111,0)),"Unbekannt"))</f>
        <v/>
      </c>
      <c r="D20" s="29" t="n"/>
      <c r="E20" s="29" t="n"/>
      <c r="F20" s="24">
        <f>IF(D20="","",DATE(YEAR(D20),MONTH(D20),1))</f>
        <v/>
      </c>
      <c r="G20" s="18" t="n"/>
      <c r="H20" s="7">
        <f>IF(OR(D20="",E20=""),"",E20-D20+1)</f>
        <v/>
      </c>
      <c r="I20" s="14">
        <f>IF(COUNTA(A20:B20,D20:E20,G20)=0,"",IF(OR(A20="",B20="",D20="",E20="",G20=""),"Unvollständig",IF(COUNTIF($A$2:$A$151,A20)&gt;1,"Datensatz-ID doppelt",IF(IFERROR(MATCH(B20,Parameter!$A$12:$A$111,0),0)=0,"Mitarbeiter-ID unbekannt",IF(E20&lt;D20,"Ende vor Beginn",IF(EOMONTH(D20,0)&lt;&gt;EOMONTH(E20,0),"An Monatsgrenze teilen",IF(G20&gt;H20,"Ausfalltage zu hoch",IF(COUNTIFS($B$2:$B$151,B20,$D$2:$D$151,"&lt;="&amp;E20,$E$2:$E$151,"&gt;="&amp;D20)&gt;1,"Zeiträume überschneiden sich","OK"))))))))</f>
        <v/>
      </c>
    </row>
    <row r="21" ht="22" customHeight="1">
      <c r="A21" s="21" t="n"/>
      <c r="B21" s="21" t="n"/>
      <c r="C21" s="9">
        <f>IF(B21="","",IFERROR(INDEX(Parameter!$B$12:$B$111,MATCH(B21,Parameter!$A$12:$A$111,0)),"Unbekannt"))</f>
        <v/>
      </c>
      <c r="D21" s="29" t="n"/>
      <c r="E21" s="29" t="n"/>
      <c r="F21" s="25">
        <f>IF(D21="","",DATE(YEAR(D21),MONTH(D21),1))</f>
        <v/>
      </c>
      <c r="G21" s="18" t="n"/>
      <c r="H21" s="10">
        <f>IF(OR(D21="",E21=""),"",E21-D21+1)</f>
        <v/>
      </c>
      <c r="I21" s="16">
        <f>IF(COUNTA(A21:B21,D21:E21,G21)=0,"",IF(OR(A21="",B21="",D21="",E21="",G21=""),"Unvollständig",IF(COUNTIF($A$2:$A$151,A21)&gt;1,"Datensatz-ID doppelt",IF(IFERROR(MATCH(B21,Parameter!$A$12:$A$111,0),0)=0,"Mitarbeiter-ID unbekannt",IF(E21&lt;D21,"Ende vor Beginn",IF(EOMONTH(D21,0)&lt;&gt;EOMONTH(E21,0),"An Monatsgrenze teilen",IF(G21&gt;H21,"Ausfalltage zu hoch",IF(COUNTIFS($B$2:$B$151,B21,$D$2:$D$151,"&lt;="&amp;E21,$E$2:$E$151,"&gt;="&amp;D21)&gt;1,"Zeiträume überschneiden sich","OK"))))))))</f>
        <v/>
      </c>
    </row>
    <row r="22" ht="22" customHeight="1">
      <c r="A22" s="21" t="n"/>
      <c r="B22" s="21" t="n"/>
      <c r="C22" s="6">
        <f>IF(B22="","",IFERROR(INDEX(Parameter!$B$12:$B$111,MATCH(B22,Parameter!$A$12:$A$111,0)),"Unbekannt"))</f>
        <v/>
      </c>
      <c r="D22" s="29" t="n"/>
      <c r="E22" s="29" t="n"/>
      <c r="F22" s="24">
        <f>IF(D22="","",DATE(YEAR(D22),MONTH(D22),1))</f>
        <v/>
      </c>
      <c r="G22" s="18" t="n"/>
      <c r="H22" s="7">
        <f>IF(OR(D22="",E22=""),"",E22-D22+1)</f>
        <v/>
      </c>
      <c r="I22" s="14">
        <f>IF(COUNTA(A22:B22,D22:E22,G22)=0,"",IF(OR(A22="",B22="",D22="",E22="",G22=""),"Unvollständig",IF(COUNTIF($A$2:$A$151,A22)&gt;1,"Datensatz-ID doppelt",IF(IFERROR(MATCH(B22,Parameter!$A$12:$A$111,0),0)=0,"Mitarbeiter-ID unbekannt",IF(E22&lt;D22,"Ende vor Beginn",IF(EOMONTH(D22,0)&lt;&gt;EOMONTH(E22,0),"An Monatsgrenze teilen",IF(G22&gt;H22,"Ausfalltage zu hoch",IF(COUNTIFS($B$2:$B$151,B22,$D$2:$D$151,"&lt;="&amp;E22,$E$2:$E$151,"&gt;="&amp;D22)&gt;1,"Zeiträume überschneiden sich","OK"))))))))</f>
        <v/>
      </c>
    </row>
    <row r="23" ht="22" customHeight="1">
      <c r="A23" s="21" t="n"/>
      <c r="B23" s="21" t="n"/>
      <c r="C23" s="9">
        <f>IF(B23="","",IFERROR(INDEX(Parameter!$B$12:$B$111,MATCH(B23,Parameter!$A$12:$A$111,0)),"Unbekannt"))</f>
        <v/>
      </c>
      <c r="D23" s="29" t="n"/>
      <c r="E23" s="29" t="n"/>
      <c r="F23" s="25">
        <f>IF(D23="","",DATE(YEAR(D23),MONTH(D23),1))</f>
        <v/>
      </c>
      <c r="G23" s="18" t="n"/>
      <c r="H23" s="10">
        <f>IF(OR(D23="",E23=""),"",E23-D23+1)</f>
        <v/>
      </c>
      <c r="I23" s="16">
        <f>IF(COUNTA(A23:B23,D23:E23,G23)=0,"",IF(OR(A23="",B23="",D23="",E23="",G23=""),"Unvollständig",IF(COUNTIF($A$2:$A$151,A23)&gt;1,"Datensatz-ID doppelt",IF(IFERROR(MATCH(B23,Parameter!$A$12:$A$111,0),0)=0,"Mitarbeiter-ID unbekannt",IF(E23&lt;D23,"Ende vor Beginn",IF(EOMONTH(D23,0)&lt;&gt;EOMONTH(E23,0),"An Monatsgrenze teilen",IF(G23&gt;H23,"Ausfalltage zu hoch",IF(COUNTIFS($B$2:$B$151,B23,$D$2:$D$151,"&lt;="&amp;E23,$E$2:$E$151,"&gt;="&amp;D23)&gt;1,"Zeiträume überschneiden sich","OK"))))))))</f>
        <v/>
      </c>
    </row>
    <row r="24" ht="22" customHeight="1">
      <c r="A24" s="21" t="n"/>
      <c r="B24" s="21" t="n"/>
      <c r="C24" s="6">
        <f>IF(B24="","",IFERROR(INDEX(Parameter!$B$12:$B$111,MATCH(B24,Parameter!$A$12:$A$111,0)),"Unbekannt"))</f>
        <v/>
      </c>
      <c r="D24" s="29" t="n"/>
      <c r="E24" s="29" t="n"/>
      <c r="F24" s="24">
        <f>IF(D24="","",DATE(YEAR(D24),MONTH(D24),1))</f>
        <v/>
      </c>
      <c r="G24" s="18" t="n"/>
      <c r="H24" s="7">
        <f>IF(OR(D24="",E24=""),"",E24-D24+1)</f>
        <v/>
      </c>
      <c r="I24" s="14">
        <f>IF(COUNTA(A24:B24,D24:E24,G24)=0,"",IF(OR(A24="",B24="",D24="",E24="",G24=""),"Unvollständig",IF(COUNTIF($A$2:$A$151,A24)&gt;1,"Datensatz-ID doppelt",IF(IFERROR(MATCH(B24,Parameter!$A$12:$A$111,0),0)=0,"Mitarbeiter-ID unbekannt",IF(E24&lt;D24,"Ende vor Beginn",IF(EOMONTH(D24,0)&lt;&gt;EOMONTH(E24,0),"An Monatsgrenze teilen",IF(G24&gt;H24,"Ausfalltage zu hoch",IF(COUNTIFS($B$2:$B$151,B24,$D$2:$D$151,"&lt;="&amp;E24,$E$2:$E$151,"&gt;="&amp;D24)&gt;1,"Zeiträume überschneiden sich","OK"))))))))</f>
        <v/>
      </c>
    </row>
    <row r="25" ht="22" customHeight="1">
      <c r="A25" s="21" t="n"/>
      <c r="B25" s="21" t="n"/>
      <c r="C25" s="9">
        <f>IF(B25="","",IFERROR(INDEX(Parameter!$B$12:$B$111,MATCH(B25,Parameter!$A$12:$A$111,0)),"Unbekannt"))</f>
        <v/>
      </c>
      <c r="D25" s="29" t="n"/>
      <c r="E25" s="29" t="n"/>
      <c r="F25" s="25">
        <f>IF(D25="","",DATE(YEAR(D25),MONTH(D25),1))</f>
        <v/>
      </c>
      <c r="G25" s="18" t="n"/>
      <c r="H25" s="10">
        <f>IF(OR(D25="",E25=""),"",E25-D25+1)</f>
        <v/>
      </c>
      <c r="I25" s="16">
        <f>IF(COUNTA(A25:B25,D25:E25,G25)=0,"",IF(OR(A25="",B25="",D25="",E25="",G25=""),"Unvollständig",IF(COUNTIF($A$2:$A$151,A25)&gt;1,"Datensatz-ID doppelt",IF(IFERROR(MATCH(B25,Parameter!$A$12:$A$111,0),0)=0,"Mitarbeiter-ID unbekannt",IF(E25&lt;D25,"Ende vor Beginn",IF(EOMONTH(D25,0)&lt;&gt;EOMONTH(E25,0),"An Monatsgrenze teilen",IF(G25&gt;H25,"Ausfalltage zu hoch",IF(COUNTIFS($B$2:$B$151,B25,$D$2:$D$151,"&lt;="&amp;E25,$E$2:$E$151,"&gt;="&amp;D25)&gt;1,"Zeiträume überschneiden sich","OK"))))))))</f>
        <v/>
      </c>
    </row>
    <row r="26" ht="22" customHeight="1">
      <c r="A26" s="21" t="n"/>
      <c r="B26" s="21" t="n"/>
      <c r="C26" s="6">
        <f>IF(B26="","",IFERROR(INDEX(Parameter!$B$12:$B$111,MATCH(B26,Parameter!$A$12:$A$111,0)),"Unbekannt"))</f>
        <v/>
      </c>
      <c r="D26" s="29" t="n"/>
      <c r="E26" s="29" t="n"/>
      <c r="F26" s="24">
        <f>IF(D26="","",DATE(YEAR(D26),MONTH(D26),1))</f>
        <v/>
      </c>
      <c r="G26" s="18" t="n"/>
      <c r="H26" s="7">
        <f>IF(OR(D26="",E26=""),"",E26-D26+1)</f>
        <v/>
      </c>
      <c r="I26" s="14">
        <f>IF(COUNTA(A26:B26,D26:E26,G26)=0,"",IF(OR(A26="",B26="",D26="",E26="",G26=""),"Unvollständig",IF(COUNTIF($A$2:$A$151,A26)&gt;1,"Datensatz-ID doppelt",IF(IFERROR(MATCH(B26,Parameter!$A$12:$A$111,0),0)=0,"Mitarbeiter-ID unbekannt",IF(E26&lt;D26,"Ende vor Beginn",IF(EOMONTH(D26,0)&lt;&gt;EOMONTH(E26,0),"An Monatsgrenze teilen",IF(G26&gt;H26,"Ausfalltage zu hoch",IF(COUNTIFS($B$2:$B$151,B26,$D$2:$D$151,"&lt;="&amp;E26,$E$2:$E$151,"&gt;="&amp;D26)&gt;1,"Zeiträume überschneiden sich","OK"))))))))</f>
        <v/>
      </c>
    </row>
    <row r="27" ht="22" customHeight="1">
      <c r="A27" s="21" t="n"/>
      <c r="B27" s="21" t="n"/>
      <c r="C27" s="9">
        <f>IF(B27="","",IFERROR(INDEX(Parameter!$B$12:$B$111,MATCH(B27,Parameter!$A$12:$A$111,0)),"Unbekannt"))</f>
        <v/>
      </c>
      <c r="D27" s="29" t="n"/>
      <c r="E27" s="29" t="n"/>
      <c r="F27" s="25">
        <f>IF(D27="","",DATE(YEAR(D27),MONTH(D27),1))</f>
        <v/>
      </c>
      <c r="G27" s="18" t="n"/>
      <c r="H27" s="10">
        <f>IF(OR(D27="",E27=""),"",E27-D27+1)</f>
        <v/>
      </c>
      <c r="I27" s="16">
        <f>IF(COUNTA(A27:B27,D27:E27,G27)=0,"",IF(OR(A27="",B27="",D27="",E27="",G27=""),"Unvollständig",IF(COUNTIF($A$2:$A$151,A27)&gt;1,"Datensatz-ID doppelt",IF(IFERROR(MATCH(B27,Parameter!$A$12:$A$111,0),0)=0,"Mitarbeiter-ID unbekannt",IF(E27&lt;D27,"Ende vor Beginn",IF(EOMONTH(D27,0)&lt;&gt;EOMONTH(E27,0),"An Monatsgrenze teilen",IF(G27&gt;H27,"Ausfalltage zu hoch",IF(COUNTIFS($B$2:$B$151,B27,$D$2:$D$151,"&lt;="&amp;E27,$E$2:$E$151,"&gt;="&amp;D27)&gt;1,"Zeiträume überschneiden sich","OK"))))))))</f>
        <v/>
      </c>
    </row>
    <row r="28" ht="22" customHeight="1">
      <c r="A28" s="21" t="n"/>
      <c r="B28" s="21" t="n"/>
      <c r="C28" s="6">
        <f>IF(B28="","",IFERROR(INDEX(Parameter!$B$12:$B$111,MATCH(B28,Parameter!$A$12:$A$111,0)),"Unbekannt"))</f>
        <v/>
      </c>
      <c r="D28" s="29" t="n"/>
      <c r="E28" s="29" t="n"/>
      <c r="F28" s="24">
        <f>IF(D28="","",DATE(YEAR(D28),MONTH(D28),1))</f>
        <v/>
      </c>
      <c r="G28" s="18" t="n"/>
      <c r="H28" s="7">
        <f>IF(OR(D28="",E28=""),"",E28-D28+1)</f>
        <v/>
      </c>
      <c r="I28" s="14">
        <f>IF(COUNTA(A28:B28,D28:E28,G28)=0,"",IF(OR(A28="",B28="",D28="",E28="",G28=""),"Unvollständig",IF(COUNTIF($A$2:$A$151,A28)&gt;1,"Datensatz-ID doppelt",IF(IFERROR(MATCH(B28,Parameter!$A$12:$A$111,0),0)=0,"Mitarbeiter-ID unbekannt",IF(E28&lt;D28,"Ende vor Beginn",IF(EOMONTH(D28,0)&lt;&gt;EOMONTH(E28,0),"An Monatsgrenze teilen",IF(G28&gt;H28,"Ausfalltage zu hoch",IF(COUNTIFS($B$2:$B$151,B28,$D$2:$D$151,"&lt;="&amp;E28,$E$2:$E$151,"&gt;="&amp;D28)&gt;1,"Zeiträume überschneiden sich","OK"))))))))</f>
        <v/>
      </c>
    </row>
    <row r="29" ht="22" customHeight="1">
      <c r="A29" s="21" t="n"/>
      <c r="B29" s="21" t="n"/>
      <c r="C29" s="9">
        <f>IF(B29="","",IFERROR(INDEX(Parameter!$B$12:$B$111,MATCH(B29,Parameter!$A$12:$A$111,0)),"Unbekannt"))</f>
        <v/>
      </c>
      <c r="D29" s="29" t="n"/>
      <c r="E29" s="29" t="n"/>
      <c r="F29" s="25">
        <f>IF(D29="","",DATE(YEAR(D29),MONTH(D29),1))</f>
        <v/>
      </c>
      <c r="G29" s="18" t="n"/>
      <c r="H29" s="10">
        <f>IF(OR(D29="",E29=""),"",E29-D29+1)</f>
        <v/>
      </c>
      <c r="I29" s="16">
        <f>IF(COUNTA(A29:B29,D29:E29,G29)=0,"",IF(OR(A29="",B29="",D29="",E29="",G29=""),"Unvollständig",IF(COUNTIF($A$2:$A$151,A29)&gt;1,"Datensatz-ID doppelt",IF(IFERROR(MATCH(B29,Parameter!$A$12:$A$111,0),0)=0,"Mitarbeiter-ID unbekannt",IF(E29&lt;D29,"Ende vor Beginn",IF(EOMONTH(D29,0)&lt;&gt;EOMONTH(E29,0),"An Monatsgrenze teilen",IF(G29&gt;H29,"Ausfalltage zu hoch",IF(COUNTIFS($B$2:$B$151,B29,$D$2:$D$151,"&lt;="&amp;E29,$E$2:$E$151,"&gt;="&amp;D29)&gt;1,"Zeiträume überschneiden sich","OK"))))))))</f>
        <v/>
      </c>
    </row>
    <row r="30" ht="22" customHeight="1">
      <c r="A30" s="21" t="n"/>
      <c r="B30" s="21" t="n"/>
      <c r="C30" s="6">
        <f>IF(B30="","",IFERROR(INDEX(Parameter!$B$12:$B$111,MATCH(B30,Parameter!$A$12:$A$111,0)),"Unbekannt"))</f>
        <v/>
      </c>
      <c r="D30" s="29" t="n"/>
      <c r="E30" s="29" t="n"/>
      <c r="F30" s="24">
        <f>IF(D30="","",DATE(YEAR(D30),MONTH(D30),1))</f>
        <v/>
      </c>
      <c r="G30" s="18" t="n"/>
      <c r="H30" s="7">
        <f>IF(OR(D30="",E30=""),"",E30-D30+1)</f>
        <v/>
      </c>
      <c r="I30" s="14">
        <f>IF(COUNTA(A30:B30,D30:E30,G30)=0,"",IF(OR(A30="",B30="",D30="",E30="",G30=""),"Unvollständig",IF(COUNTIF($A$2:$A$151,A30)&gt;1,"Datensatz-ID doppelt",IF(IFERROR(MATCH(B30,Parameter!$A$12:$A$111,0),0)=0,"Mitarbeiter-ID unbekannt",IF(E30&lt;D30,"Ende vor Beginn",IF(EOMONTH(D30,0)&lt;&gt;EOMONTH(E30,0),"An Monatsgrenze teilen",IF(G30&gt;H30,"Ausfalltage zu hoch",IF(COUNTIFS($B$2:$B$151,B30,$D$2:$D$151,"&lt;="&amp;E30,$E$2:$E$151,"&gt;="&amp;D30)&gt;1,"Zeiträume überschneiden sich","OK"))))))))</f>
        <v/>
      </c>
    </row>
    <row r="31" ht="22" customHeight="1">
      <c r="A31" s="21" t="n"/>
      <c r="B31" s="21" t="n"/>
      <c r="C31" s="9">
        <f>IF(B31="","",IFERROR(INDEX(Parameter!$B$12:$B$111,MATCH(B31,Parameter!$A$12:$A$111,0)),"Unbekannt"))</f>
        <v/>
      </c>
      <c r="D31" s="29" t="n"/>
      <c r="E31" s="29" t="n"/>
      <c r="F31" s="25">
        <f>IF(D31="","",DATE(YEAR(D31),MONTH(D31),1))</f>
        <v/>
      </c>
      <c r="G31" s="18" t="n"/>
      <c r="H31" s="10">
        <f>IF(OR(D31="",E31=""),"",E31-D31+1)</f>
        <v/>
      </c>
      <c r="I31" s="16">
        <f>IF(COUNTA(A31:B31,D31:E31,G31)=0,"",IF(OR(A31="",B31="",D31="",E31="",G31=""),"Unvollständig",IF(COUNTIF($A$2:$A$151,A31)&gt;1,"Datensatz-ID doppelt",IF(IFERROR(MATCH(B31,Parameter!$A$12:$A$111,0),0)=0,"Mitarbeiter-ID unbekannt",IF(E31&lt;D31,"Ende vor Beginn",IF(EOMONTH(D31,0)&lt;&gt;EOMONTH(E31,0),"An Monatsgrenze teilen",IF(G31&gt;H31,"Ausfalltage zu hoch",IF(COUNTIFS($B$2:$B$151,B31,$D$2:$D$151,"&lt;="&amp;E31,$E$2:$E$151,"&gt;="&amp;D31)&gt;1,"Zeiträume überschneiden sich","OK"))))))))</f>
        <v/>
      </c>
    </row>
    <row r="32" ht="22" customHeight="1">
      <c r="A32" s="21" t="n"/>
      <c r="B32" s="21" t="n"/>
      <c r="C32" s="6">
        <f>IF(B32="","",IFERROR(INDEX(Parameter!$B$12:$B$111,MATCH(B32,Parameter!$A$12:$A$111,0)),"Unbekannt"))</f>
        <v/>
      </c>
      <c r="D32" s="29" t="n"/>
      <c r="E32" s="29" t="n"/>
      <c r="F32" s="24">
        <f>IF(D32="","",DATE(YEAR(D32),MONTH(D32),1))</f>
        <v/>
      </c>
      <c r="G32" s="18" t="n"/>
      <c r="H32" s="7">
        <f>IF(OR(D32="",E32=""),"",E32-D32+1)</f>
        <v/>
      </c>
      <c r="I32" s="14">
        <f>IF(COUNTA(A32:B32,D32:E32,G32)=0,"",IF(OR(A32="",B32="",D32="",E32="",G32=""),"Unvollständig",IF(COUNTIF($A$2:$A$151,A32)&gt;1,"Datensatz-ID doppelt",IF(IFERROR(MATCH(B32,Parameter!$A$12:$A$111,0),0)=0,"Mitarbeiter-ID unbekannt",IF(E32&lt;D32,"Ende vor Beginn",IF(EOMONTH(D32,0)&lt;&gt;EOMONTH(E32,0),"An Monatsgrenze teilen",IF(G32&gt;H32,"Ausfalltage zu hoch",IF(COUNTIFS($B$2:$B$151,B32,$D$2:$D$151,"&lt;="&amp;E32,$E$2:$E$151,"&gt;="&amp;D32)&gt;1,"Zeiträume überschneiden sich","OK"))))))))</f>
        <v/>
      </c>
    </row>
    <row r="33" ht="22" customHeight="1">
      <c r="A33" s="21" t="n"/>
      <c r="B33" s="21" t="n"/>
      <c r="C33" s="9">
        <f>IF(B33="","",IFERROR(INDEX(Parameter!$B$12:$B$111,MATCH(B33,Parameter!$A$12:$A$111,0)),"Unbekannt"))</f>
        <v/>
      </c>
      <c r="D33" s="29" t="n"/>
      <c r="E33" s="29" t="n"/>
      <c r="F33" s="25">
        <f>IF(D33="","",DATE(YEAR(D33),MONTH(D33),1))</f>
        <v/>
      </c>
      <c r="G33" s="18" t="n"/>
      <c r="H33" s="10">
        <f>IF(OR(D33="",E33=""),"",E33-D33+1)</f>
        <v/>
      </c>
      <c r="I33" s="16">
        <f>IF(COUNTA(A33:B33,D33:E33,G33)=0,"",IF(OR(A33="",B33="",D33="",E33="",G33=""),"Unvollständig",IF(COUNTIF($A$2:$A$151,A33)&gt;1,"Datensatz-ID doppelt",IF(IFERROR(MATCH(B33,Parameter!$A$12:$A$111,0),0)=0,"Mitarbeiter-ID unbekannt",IF(E33&lt;D33,"Ende vor Beginn",IF(EOMONTH(D33,0)&lt;&gt;EOMONTH(E33,0),"An Monatsgrenze teilen",IF(G33&gt;H33,"Ausfalltage zu hoch",IF(COUNTIFS($B$2:$B$151,B33,$D$2:$D$151,"&lt;="&amp;E33,$E$2:$E$151,"&gt;="&amp;D33)&gt;1,"Zeiträume überschneiden sich","OK"))))))))</f>
        <v/>
      </c>
    </row>
    <row r="34" ht="22" customHeight="1">
      <c r="A34" s="21" t="n"/>
      <c r="B34" s="21" t="n"/>
      <c r="C34" s="6">
        <f>IF(B34="","",IFERROR(INDEX(Parameter!$B$12:$B$111,MATCH(B34,Parameter!$A$12:$A$111,0)),"Unbekannt"))</f>
        <v/>
      </c>
      <c r="D34" s="29" t="n"/>
      <c r="E34" s="29" t="n"/>
      <c r="F34" s="24">
        <f>IF(D34="","",DATE(YEAR(D34),MONTH(D34),1))</f>
        <v/>
      </c>
      <c r="G34" s="18" t="n"/>
      <c r="H34" s="7">
        <f>IF(OR(D34="",E34=""),"",E34-D34+1)</f>
        <v/>
      </c>
      <c r="I34" s="14">
        <f>IF(COUNTA(A34:B34,D34:E34,G34)=0,"",IF(OR(A34="",B34="",D34="",E34="",G34=""),"Unvollständig",IF(COUNTIF($A$2:$A$151,A34)&gt;1,"Datensatz-ID doppelt",IF(IFERROR(MATCH(B34,Parameter!$A$12:$A$111,0),0)=0,"Mitarbeiter-ID unbekannt",IF(E34&lt;D34,"Ende vor Beginn",IF(EOMONTH(D34,0)&lt;&gt;EOMONTH(E34,0),"An Monatsgrenze teilen",IF(G34&gt;H34,"Ausfalltage zu hoch",IF(COUNTIFS($B$2:$B$151,B34,$D$2:$D$151,"&lt;="&amp;E34,$E$2:$E$151,"&gt;="&amp;D34)&gt;1,"Zeiträume überschneiden sich","OK"))))))))</f>
        <v/>
      </c>
    </row>
    <row r="35" ht="22" customHeight="1">
      <c r="A35" s="21" t="n"/>
      <c r="B35" s="21" t="n"/>
      <c r="C35" s="9">
        <f>IF(B35="","",IFERROR(INDEX(Parameter!$B$12:$B$111,MATCH(B35,Parameter!$A$12:$A$111,0)),"Unbekannt"))</f>
        <v/>
      </c>
      <c r="D35" s="29" t="n"/>
      <c r="E35" s="29" t="n"/>
      <c r="F35" s="25">
        <f>IF(D35="","",DATE(YEAR(D35),MONTH(D35),1))</f>
        <v/>
      </c>
      <c r="G35" s="18" t="n"/>
      <c r="H35" s="10">
        <f>IF(OR(D35="",E35=""),"",E35-D35+1)</f>
        <v/>
      </c>
      <c r="I35" s="16">
        <f>IF(COUNTA(A35:B35,D35:E35,G35)=0,"",IF(OR(A35="",B35="",D35="",E35="",G35=""),"Unvollständig",IF(COUNTIF($A$2:$A$151,A35)&gt;1,"Datensatz-ID doppelt",IF(IFERROR(MATCH(B35,Parameter!$A$12:$A$111,0),0)=0,"Mitarbeiter-ID unbekannt",IF(E35&lt;D35,"Ende vor Beginn",IF(EOMONTH(D35,0)&lt;&gt;EOMONTH(E35,0),"An Monatsgrenze teilen",IF(G35&gt;H35,"Ausfalltage zu hoch",IF(COUNTIFS($B$2:$B$151,B35,$D$2:$D$151,"&lt;="&amp;E35,$E$2:$E$151,"&gt;="&amp;D35)&gt;1,"Zeiträume überschneiden sich","OK"))))))))</f>
        <v/>
      </c>
    </row>
    <row r="36" ht="22" customHeight="1">
      <c r="A36" s="21" t="n"/>
      <c r="B36" s="21" t="n"/>
      <c r="C36" s="6">
        <f>IF(B36="","",IFERROR(INDEX(Parameter!$B$12:$B$111,MATCH(B36,Parameter!$A$12:$A$111,0)),"Unbekannt"))</f>
        <v/>
      </c>
      <c r="D36" s="29" t="n"/>
      <c r="E36" s="29" t="n"/>
      <c r="F36" s="24">
        <f>IF(D36="","",DATE(YEAR(D36),MONTH(D36),1))</f>
        <v/>
      </c>
      <c r="G36" s="18" t="n"/>
      <c r="H36" s="7">
        <f>IF(OR(D36="",E36=""),"",E36-D36+1)</f>
        <v/>
      </c>
      <c r="I36" s="14">
        <f>IF(COUNTA(A36:B36,D36:E36,G36)=0,"",IF(OR(A36="",B36="",D36="",E36="",G36=""),"Unvollständig",IF(COUNTIF($A$2:$A$151,A36)&gt;1,"Datensatz-ID doppelt",IF(IFERROR(MATCH(B36,Parameter!$A$12:$A$111,0),0)=0,"Mitarbeiter-ID unbekannt",IF(E36&lt;D36,"Ende vor Beginn",IF(EOMONTH(D36,0)&lt;&gt;EOMONTH(E36,0),"An Monatsgrenze teilen",IF(G36&gt;H36,"Ausfalltage zu hoch",IF(COUNTIFS($B$2:$B$151,B36,$D$2:$D$151,"&lt;="&amp;E36,$E$2:$E$151,"&gt;="&amp;D36)&gt;1,"Zeiträume überschneiden sich","OK"))))))))</f>
        <v/>
      </c>
    </row>
    <row r="37" ht="22" customHeight="1">
      <c r="A37" s="21" t="n"/>
      <c r="B37" s="21" t="n"/>
      <c r="C37" s="9">
        <f>IF(B37="","",IFERROR(INDEX(Parameter!$B$12:$B$111,MATCH(B37,Parameter!$A$12:$A$111,0)),"Unbekannt"))</f>
        <v/>
      </c>
      <c r="D37" s="29" t="n"/>
      <c r="E37" s="29" t="n"/>
      <c r="F37" s="25">
        <f>IF(D37="","",DATE(YEAR(D37),MONTH(D37),1))</f>
        <v/>
      </c>
      <c r="G37" s="18" t="n"/>
      <c r="H37" s="10">
        <f>IF(OR(D37="",E37=""),"",E37-D37+1)</f>
        <v/>
      </c>
      <c r="I37" s="16">
        <f>IF(COUNTA(A37:B37,D37:E37,G37)=0,"",IF(OR(A37="",B37="",D37="",E37="",G37=""),"Unvollständig",IF(COUNTIF($A$2:$A$151,A37)&gt;1,"Datensatz-ID doppelt",IF(IFERROR(MATCH(B37,Parameter!$A$12:$A$111,0),0)=0,"Mitarbeiter-ID unbekannt",IF(E37&lt;D37,"Ende vor Beginn",IF(EOMONTH(D37,0)&lt;&gt;EOMONTH(E37,0),"An Monatsgrenze teilen",IF(G37&gt;H37,"Ausfalltage zu hoch",IF(COUNTIFS($B$2:$B$151,B37,$D$2:$D$151,"&lt;="&amp;E37,$E$2:$E$151,"&gt;="&amp;D37)&gt;1,"Zeiträume überschneiden sich","OK"))))))))</f>
        <v/>
      </c>
    </row>
    <row r="38" ht="22" customHeight="1">
      <c r="A38" s="21" t="n"/>
      <c r="B38" s="21" t="n"/>
      <c r="C38" s="6">
        <f>IF(B38="","",IFERROR(INDEX(Parameter!$B$12:$B$111,MATCH(B38,Parameter!$A$12:$A$111,0)),"Unbekannt"))</f>
        <v/>
      </c>
      <c r="D38" s="29" t="n"/>
      <c r="E38" s="29" t="n"/>
      <c r="F38" s="24">
        <f>IF(D38="","",DATE(YEAR(D38),MONTH(D38),1))</f>
        <v/>
      </c>
      <c r="G38" s="18" t="n"/>
      <c r="H38" s="7">
        <f>IF(OR(D38="",E38=""),"",E38-D38+1)</f>
        <v/>
      </c>
      <c r="I38" s="14">
        <f>IF(COUNTA(A38:B38,D38:E38,G38)=0,"",IF(OR(A38="",B38="",D38="",E38="",G38=""),"Unvollständig",IF(COUNTIF($A$2:$A$151,A38)&gt;1,"Datensatz-ID doppelt",IF(IFERROR(MATCH(B38,Parameter!$A$12:$A$111,0),0)=0,"Mitarbeiter-ID unbekannt",IF(E38&lt;D38,"Ende vor Beginn",IF(EOMONTH(D38,0)&lt;&gt;EOMONTH(E38,0),"An Monatsgrenze teilen",IF(G38&gt;H38,"Ausfalltage zu hoch",IF(COUNTIFS($B$2:$B$151,B38,$D$2:$D$151,"&lt;="&amp;E38,$E$2:$E$151,"&gt;="&amp;D38)&gt;1,"Zeiträume überschneiden sich","OK"))))))))</f>
        <v/>
      </c>
    </row>
    <row r="39" ht="22" customHeight="1">
      <c r="A39" s="21" t="n"/>
      <c r="B39" s="21" t="n"/>
      <c r="C39" s="9">
        <f>IF(B39="","",IFERROR(INDEX(Parameter!$B$12:$B$111,MATCH(B39,Parameter!$A$12:$A$111,0)),"Unbekannt"))</f>
        <v/>
      </c>
      <c r="D39" s="29" t="n"/>
      <c r="E39" s="29" t="n"/>
      <c r="F39" s="25">
        <f>IF(D39="","",DATE(YEAR(D39),MONTH(D39),1))</f>
        <v/>
      </c>
      <c r="G39" s="18" t="n"/>
      <c r="H39" s="10">
        <f>IF(OR(D39="",E39=""),"",E39-D39+1)</f>
        <v/>
      </c>
      <c r="I39" s="16">
        <f>IF(COUNTA(A39:B39,D39:E39,G39)=0,"",IF(OR(A39="",B39="",D39="",E39="",G39=""),"Unvollständig",IF(COUNTIF($A$2:$A$151,A39)&gt;1,"Datensatz-ID doppelt",IF(IFERROR(MATCH(B39,Parameter!$A$12:$A$111,0),0)=0,"Mitarbeiter-ID unbekannt",IF(E39&lt;D39,"Ende vor Beginn",IF(EOMONTH(D39,0)&lt;&gt;EOMONTH(E39,0),"An Monatsgrenze teilen",IF(G39&gt;H39,"Ausfalltage zu hoch",IF(COUNTIFS($B$2:$B$151,B39,$D$2:$D$151,"&lt;="&amp;E39,$E$2:$E$151,"&gt;="&amp;D39)&gt;1,"Zeiträume überschneiden sich","OK"))))))))</f>
        <v/>
      </c>
    </row>
    <row r="40" ht="22" customHeight="1">
      <c r="A40" s="21" t="n"/>
      <c r="B40" s="21" t="n"/>
      <c r="C40" s="6">
        <f>IF(B40="","",IFERROR(INDEX(Parameter!$B$12:$B$111,MATCH(B40,Parameter!$A$12:$A$111,0)),"Unbekannt"))</f>
        <v/>
      </c>
      <c r="D40" s="29" t="n"/>
      <c r="E40" s="29" t="n"/>
      <c r="F40" s="24">
        <f>IF(D40="","",DATE(YEAR(D40),MONTH(D40),1))</f>
        <v/>
      </c>
      <c r="G40" s="18" t="n"/>
      <c r="H40" s="7">
        <f>IF(OR(D40="",E40=""),"",E40-D40+1)</f>
        <v/>
      </c>
      <c r="I40" s="14">
        <f>IF(COUNTA(A40:B40,D40:E40,G40)=0,"",IF(OR(A40="",B40="",D40="",E40="",G40=""),"Unvollständig",IF(COUNTIF($A$2:$A$151,A40)&gt;1,"Datensatz-ID doppelt",IF(IFERROR(MATCH(B40,Parameter!$A$12:$A$111,0),0)=0,"Mitarbeiter-ID unbekannt",IF(E40&lt;D40,"Ende vor Beginn",IF(EOMONTH(D40,0)&lt;&gt;EOMONTH(E40,0),"An Monatsgrenze teilen",IF(G40&gt;H40,"Ausfalltage zu hoch",IF(COUNTIFS($B$2:$B$151,B40,$D$2:$D$151,"&lt;="&amp;E40,$E$2:$E$151,"&gt;="&amp;D40)&gt;1,"Zeiträume überschneiden sich","OK"))))))))</f>
        <v/>
      </c>
    </row>
    <row r="41" ht="22" customHeight="1">
      <c r="A41" s="21" t="n"/>
      <c r="B41" s="21" t="n"/>
      <c r="C41" s="9">
        <f>IF(B41="","",IFERROR(INDEX(Parameter!$B$12:$B$111,MATCH(B41,Parameter!$A$12:$A$111,0)),"Unbekannt"))</f>
        <v/>
      </c>
      <c r="D41" s="29" t="n"/>
      <c r="E41" s="29" t="n"/>
      <c r="F41" s="25">
        <f>IF(D41="","",DATE(YEAR(D41),MONTH(D41),1))</f>
        <v/>
      </c>
      <c r="G41" s="18" t="n"/>
      <c r="H41" s="10">
        <f>IF(OR(D41="",E41=""),"",E41-D41+1)</f>
        <v/>
      </c>
      <c r="I41" s="16">
        <f>IF(COUNTA(A41:B41,D41:E41,G41)=0,"",IF(OR(A41="",B41="",D41="",E41="",G41=""),"Unvollständig",IF(COUNTIF($A$2:$A$151,A41)&gt;1,"Datensatz-ID doppelt",IF(IFERROR(MATCH(B41,Parameter!$A$12:$A$111,0),0)=0,"Mitarbeiter-ID unbekannt",IF(E41&lt;D41,"Ende vor Beginn",IF(EOMONTH(D41,0)&lt;&gt;EOMONTH(E41,0),"An Monatsgrenze teilen",IF(G41&gt;H41,"Ausfalltage zu hoch",IF(COUNTIFS($B$2:$B$151,B41,$D$2:$D$151,"&lt;="&amp;E41,$E$2:$E$151,"&gt;="&amp;D41)&gt;1,"Zeiträume überschneiden sich","OK"))))))))</f>
        <v/>
      </c>
    </row>
    <row r="42" ht="22" customHeight="1">
      <c r="A42" s="21" t="n"/>
      <c r="B42" s="21" t="n"/>
      <c r="C42" s="6">
        <f>IF(B42="","",IFERROR(INDEX(Parameter!$B$12:$B$111,MATCH(B42,Parameter!$A$12:$A$111,0)),"Unbekannt"))</f>
        <v/>
      </c>
      <c r="D42" s="29" t="n"/>
      <c r="E42" s="29" t="n"/>
      <c r="F42" s="24">
        <f>IF(D42="","",DATE(YEAR(D42),MONTH(D42),1))</f>
        <v/>
      </c>
      <c r="G42" s="18" t="n"/>
      <c r="H42" s="7">
        <f>IF(OR(D42="",E42=""),"",E42-D42+1)</f>
        <v/>
      </c>
      <c r="I42" s="14">
        <f>IF(COUNTA(A42:B42,D42:E42,G42)=0,"",IF(OR(A42="",B42="",D42="",E42="",G42=""),"Unvollständig",IF(COUNTIF($A$2:$A$151,A42)&gt;1,"Datensatz-ID doppelt",IF(IFERROR(MATCH(B42,Parameter!$A$12:$A$111,0),0)=0,"Mitarbeiter-ID unbekannt",IF(E42&lt;D42,"Ende vor Beginn",IF(EOMONTH(D42,0)&lt;&gt;EOMONTH(E42,0),"An Monatsgrenze teilen",IF(G42&gt;H42,"Ausfalltage zu hoch",IF(COUNTIFS($B$2:$B$151,B42,$D$2:$D$151,"&lt;="&amp;E42,$E$2:$E$151,"&gt;="&amp;D42)&gt;1,"Zeiträume überschneiden sich","OK"))))))))</f>
        <v/>
      </c>
    </row>
    <row r="43" ht="22" customHeight="1">
      <c r="A43" s="21" t="n"/>
      <c r="B43" s="21" t="n"/>
      <c r="C43" s="9">
        <f>IF(B43="","",IFERROR(INDEX(Parameter!$B$12:$B$111,MATCH(B43,Parameter!$A$12:$A$111,0)),"Unbekannt"))</f>
        <v/>
      </c>
      <c r="D43" s="29" t="n"/>
      <c r="E43" s="29" t="n"/>
      <c r="F43" s="25">
        <f>IF(D43="","",DATE(YEAR(D43),MONTH(D43),1))</f>
        <v/>
      </c>
      <c r="G43" s="18" t="n"/>
      <c r="H43" s="10">
        <f>IF(OR(D43="",E43=""),"",E43-D43+1)</f>
        <v/>
      </c>
      <c r="I43" s="16">
        <f>IF(COUNTA(A43:B43,D43:E43,G43)=0,"",IF(OR(A43="",B43="",D43="",E43="",G43=""),"Unvollständig",IF(COUNTIF($A$2:$A$151,A43)&gt;1,"Datensatz-ID doppelt",IF(IFERROR(MATCH(B43,Parameter!$A$12:$A$111,0),0)=0,"Mitarbeiter-ID unbekannt",IF(E43&lt;D43,"Ende vor Beginn",IF(EOMONTH(D43,0)&lt;&gt;EOMONTH(E43,0),"An Monatsgrenze teilen",IF(G43&gt;H43,"Ausfalltage zu hoch",IF(COUNTIFS($B$2:$B$151,B43,$D$2:$D$151,"&lt;="&amp;E43,$E$2:$E$151,"&gt;="&amp;D43)&gt;1,"Zeiträume überschneiden sich","OK"))))))))</f>
        <v/>
      </c>
    </row>
    <row r="44" ht="22" customHeight="1">
      <c r="A44" s="21" t="n"/>
      <c r="B44" s="21" t="n"/>
      <c r="C44" s="6">
        <f>IF(B44="","",IFERROR(INDEX(Parameter!$B$12:$B$111,MATCH(B44,Parameter!$A$12:$A$111,0)),"Unbekannt"))</f>
        <v/>
      </c>
      <c r="D44" s="29" t="n"/>
      <c r="E44" s="29" t="n"/>
      <c r="F44" s="24">
        <f>IF(D44="","",DATE(YEAR(D44),MONTH(D44),1))</f>
        <v/>
      </c>
      <c r="G44" s="18" t="n"/>
      <c r="H44" s="7">
        <f>IF(OR(D44="",E44=""),"",E44-D44+1)</f>
        <v/>
      </c>
      <c r="I44" s="14">
        <f>IF(COUNTA(A44:B44,D44:E44,G44)=0,"",IF(OR(A44="",B44="",D44="",E44="",G44=""),"Unvollständig",IF(COUNTIF($A$2:$A$151,A44)&gt;1,"Datensatz-ID doppelt",IF(IFERROR(MATCH(B44,Parameter!$A$12:$A$111,0),0)=0,"Mitarbeiter-ID unbekannt",IF(E44&lt;D44,"Ende vor Beginn",IF(EOMONTH(D44,0)&lt;&gt;EOMONTH(E44,0),"An Monatsgrenze teilen",IF(G44&gt;H44,"Ausfalltage zu hoch",IF(COUNTIFS($B$2:$B$151,B44,$D$2:$D$151,"&lt;="&amp;E44,$E$2:$E$151,"&gt;="&amp;D44)&gt;1,"Zeiträume überschneiden sich","OK"))))))))</f>
        <v/>
      </c>
    </row>
    <row r="45" ht="22" customHeight="1">
      <c r="A45" s="21" t="n"/>
      <c r="B45" s="21" t="n"/>
      <c r="C45" s="9">
        <f>IF(B45="","",IFERROR(INDEX(Parameter!$B$12:$B$111,MATCH(B45,Parameter!$A$12:$A$111,0)),"Unbekannt"))</f>
        <v/>
      </c>
      <c r="D45" s="29" t="n"/>
      <c r="E45" s="29" t="n"/>
      <c r="F45" s="25">
        <f>IF(D45="","",DATE(YEAR(D45),MONTH(D45),1))</f>
        <v/>
      </c>
      <c r="G45" s="18" t="n"/>
      <c r="H45" s="10">
        <f>IF(OR(D45="",E45=""),"",E45-D45+1)</f>
        <v/>
      </c>
      <c r="I45" s="16">
        <f>IF(COUNTA(A45:B45,D45:E45,G45)=0,"",IF(OR(A45="",B45="",D45="",E45="",G45=""),"Unvollständig",IF(COUNTIF($A$2:$A$151,A45)&gt;1,"Datensatz-ID doppelt",IF(IFERROR(MATCH(B45,Parameter!$A$12:$A$111,0),0)=0,"Mitarbeiter-ID unbekannt",IF(E45&lt;D45,"Ende vor Beginn",IF(EOMONTH(D45,0)&lt;&gt;EOMONTH(E45,0),"An Monatsgrenze teilen",IF(G45&gt;H45,"Ausfalltage zu hoch",IF(COUNTIFS($B$2:$B$151,B45,$D$2:$D$151,"&lt;="&amp;E45,$E$2:$E$151,"&gt;="&amp;D45)&gt;1,"Zeiträume überschneiden sich","OK"))))))))</f>
        <v/>
      </c>
    </row>
    <row r="46" ht="22" customHeight="1">
      <c r="A46" s="21" t="n"/>
      <c r="B46" s="21" t="n"/>
      <c r="C46" s="6">
        <f>IF(B46="","",IFERROR(INDEX(Parameter!$B$12:$B$111,MATCH(B46,Parameter!$A$12:$A$111,0)),"Unbekannt"))</f>
        <v/>
      </c>
      <c r="D46" s="29" t="n"/>
      <c r="E46" s="29" t="n"/>
      <c r="F46" s="24">
        <f>IF(D46="","",DATE(YEAR(D46),MONTH(D46),1))</f>
        <v/>
      </c>
      <c r="G46" s="18" t="n"/>
      <c r="H46" s="7">
        <f>IF(OR(D46="",E46=""),"",E46-D46+1)</f>
        <v/>
      </c>
      <c r="I46" s="14">
        <f>IF(COUNTA(A46:B46,D46:E46,G46)=0,"",IF(OR(A46="",B46="",D46="",E46="",G46=""),"Unvollständig",IF(COUNTIF($A$2:$A$151,A46)&gt;1,"Datensatz-ID doppelt",IF(IFERROR(MATCH(B46,Parameter!$A$12:$A$111,0),0)=0,"Mitarbeiter-ID unbekannt",IF(E46&lt;D46,"Ende vor Beginn",IF(EOMONTH(D46,0)&lt;&gt;EOMONTH(E46,0),"An Monatsgrenze teilen",IF(G46&gt;H46,"Ausfalltage zu hoch",IF(COUNTIFS($B$2:$B$151,B46,$D$2:$D$151,"&lt;="&amp;E46,$E$2:$E$151,"&gt;="&amp;D46)&gt;1,"Zeiträume überschneiden sich","OK"))))))))</f>
        <v/>
      </c>
    </row>
    <row r="47" ht="22" customHeight="1">
      <c r="A47" s="21" t="n"/>
      <c r="B47" s="21" t="n"/>
      <c r="C47" s="9">
        <f>IF(B47="","",IFERROR(INDEX(Parameter!$B$12:$B$111,MATCH(B47,Parameter!$A$12:$A$111,0)),"Unbekannt"))</f>
        <v/>
      </c>
      <c r="D47" s="29" t="n"/>
      <c r="E47" s="29" t="n"/>
      <c r="F47" s="25">
        <f>IF(D47="","",DATE(YEAR(D47),MONTH(D47),1))</f>
        <v/>
      </c>
      <c r="G47" s="18" t="n"/>
      <c r="H47" s="10">
        <f>IF(OR(D47="",E47=""),"",E47-D47+1)</f>
        <v/>
      </c>
      <c r="I47" s="16">
        <f>IF(COUNTA(A47:B47,D47:E47,G47)=0,"",IF(OR(A47="",B47="",D47="",E47="",G47=""),"Unvollständig",IF(COUNTIF($A$2:$A$151,A47)&gt;1,"Datensatz-ID doppelt",IF(IFERROR(MATCH(B47,Parameter!$A$12:$A$111,0),0)=0,"Mitarbeiter-ID unbekannt",IF(E47&lt;D47,"Ende vor Beginn",IF(EOMONTH(D47,0)&lt;&gt;EOMONTH(E47,0),"An Monatsgrenze teilen",IF(G47&gt;H47,"Ausfalltage zu hoch",IF(COUNTIFS($B$2:$B$151,B47,$D$2:$D$151,"&lt;="&amp;E47,$E$2:$E$151,"&gt;="&amp;D47)&gt;1,"Zeiträume überschneiden sich","OK"))))))))</f>
        <v/>
      </c>
    </row>
    <row r="48" ht="22" customHeight="1">
      <c r="A48" s="21" t="n"/>
      <c r="B48" s="21" t="n"/>
      <c r="C48" s="6">
        <f>IF(B48="","",IFERROR(INDEX(Parameter!$B$12:$B$111,MATCH(B48,Parameter!$A$12:$A$111,0)),"Unbekannt"))</f>
        <v/>
      </c>
      <c r="D48" s="29" t="n"/>
      <c r="E48" s="29" t="n"/>
      <c r="F48" s="24">
        <f>IF(D48="","",DATE(YEAR(D48),MONTH(D48),1))</f>
        <v/>
      </c>
      <c r="G48" s="18" t="n"/>
      <c r="H48" s="7">
        <f>IF(OR(D48="",E48=""),"",E48-D48+1)</f>
        <v/>
      </c>
      <c r="I48" s="14">
        <f>IF(COUNTA(A48:B48,D48:E48,G48)=0,"",IF(OR(A48="",B48="",D48="",E48="",G48=""),"Unvollständig",IF(COUNTIF($A$2:$A$151,A48)&gt;1,"Datensatz-ID doppelt",IF(IFERROR(MATCH(B48,Parameter!$A$12:$A$111,0),0)=0,"Mitarbeiter-ID unbekannt",IF(E48&lt;D48,"Ende vor Beginn",IF(EOMONTH(D48,0)&lt;&gt;EOMONTH(E48,0),"An Monatsgrenze teilen",IF(G48&gt;H48,"Ausfalltage zu hoch",IF(COUNTIFS($B$2:$B$151,B48,$D$2:$D$151,"&lt;="&amp;E48,$E$2:$E$151,"&gt;="&amp;D48)&gt;1,"Zeiträume überschneiden sich","OK"))))))))</f>
        <v/>
      </c>
    </row>
    <row r="49" ht="22" customHeight="1">
      <c r="A49" s="21" t="n"/>
      <c r="B49" s="21" t="n"/>
      <c r="C49" s="9">
        <f>IF(B49="","",IFERROR(INDEX(Parameter!$B$12:$B$111,MATCH(B49,Parameter!$A$12:$A$111,0)),"Unbekannt"))</f>
        <v/>
      </c>
      <c r="D49" s="29" t="n"/>
      <c r="E49" s="29" t="n"/>
      <c r="F49" s="25">
        <f>IF(D49="","",DATE(YEAR(D49),MONTH(D49),1))</f>
        <v/>
      </c>
      <c r="G49" s="18" t="n"/>
      <c r="H49" s="10">
        <f>IF(OR(D49="",E49=""),"",E49-D49+1)</f>
        <v/>
      </c>
      <c r="I49" s="16">
        <f>IF(COUNTA(A49:B49,D49:E49,G49)=0,"",IF(OR(A49="",B49="",D49="",E49="",G49=""),"Unvollständig",IF(COUNTIF($A$2:$A$151,A49)&gt;1,"Datensatz-ID doppelt",IF(IFERROR(MATCH(B49,Parameter!$A$12:$A$111,0),0)=0,"Mitarbeiter-ID unbekannt",IF(E49&lt;D49,"Ende vor Beginn",IF(EOMONTH(D49,0)&lt;&gt;EOMONTH(E49,0),"An Monatsgrenze teilen",IF(G49&gt;H49,"Ausfalltage zu hoch",IF(COUNTIFS($B$2:$B$151,B49,$D$2:$D$151,"&lt;="&amp;E49,$E$2:$E$151,"&gt;="&amp;D49)&gt;1,"Zeiträume überschneiden sich","OK"))))))))</f>
        <v/>
      </c>
    </row>
    <row r="50" ht="22" customHeight="1">
      <c r="A50" s="21" t="n"/>
      <c r="B50" s="21" t="n"/>
      <c r="C50" s="6">
        <f>IF(B50="","",IFERROR(INDEX(Parameter!$B$12:$B$111,MATCH(B50,Parameter!$A$12:$A$111,0)),"Unbekannt"))</f>
        <v/>
      </c>
      <c r="D50" s="29" t="n"/>
      <c r="E50" s="29" t="n"/>
      <c r="F50" s="24">
        <f>IF(D50="","",DATE(YEAR(D50),MONTH(D50),1))</f>
        <v/>
      </c>
      <c r="G50" s="18" t="n"/>
      <c r="H50" s="7">
        <f>IF(OR(D50="",E50=""),"",E50-D50+1)</f>
        <v/>
      </c>
      <c r="I50" s="14">
        <f>IF(COUNTA(A50:B50,D50:E50,G50)=0,"",IF(OR(A50="",B50="",D50="",E50="",G50=""),"Unvollständig",IF(COUNTIF($A$2:$A$151,A50)&gt;1,"Datensatz-ID doppelt",IF(IFERROR(MATCH(B50,Parameter!$A$12:$A$111,0),0)=0,"Mitarbeiter-ID unbekannt",IF(E50&lt;D50,"Ende vor Beginn",IF(EOMONTH(D50,0)&lt;&gt;EOMONTH(E50,0),"An Monatsgrenze teilen",IF(G50&gt;H50,"Ausfalltage zu hoch",IF(COUNTIFS($B$2:$B$151,B50,$D$2:$D$151,"&lt;="&amp;E50,$E$2:$E$151,"&gt;="&amp;D50)&gt;1,"Zeiträume überschneiden sich","OK"))))))))</f>
        <v/>
      </c>
    </row>
    <row r="51" ht="22" customHeight="1">
      <c r="A51" s="21" t="n"/>
      <c r="B51" s="21" t="n"/>
      <c r="C51" s="9">
        <f>IF(B51="","",IFERROR(INDEX(Parameter!$B$12:$B$111,MATCH(B51,Parameter!$A$12:$A$111,0)),"Unbekannt"))</f>
        <v/>
      </c>
      <c r="D51" s="29" t="n"/>
      <c r="E51" s="29" t="n"/>
      <c r="F51" s="25">
        <f>IF(D51="","",DATE(YEAR(D51),MONTH(D51),1))</f>
        <v/>
      </c>
      <c r="G51" s="18" t="n"/>
      <c r="H51" s="10">
        <f>IF(OR(D51="",E51=""),"",E51-D51+1)</f>
        <v/>
      </c>
      <c r="I51" s="16">
        <f>IF(COUNTA(A51:B51,D51:E51,G51)=0,"",IF(OR(A51="",B51="",D51="",E51="",G51=""),"Unvollständig",IF(COUNTIF($A$2:$A$151,A51)&gt;1,"Datensatz-ID doppelt",IF(IFERROR(MATCH(B51,Parameter!$A$12:$A$111,0),0)=0,"Mitarbeiter-ID unbekannt",IF(E51&lt;D51,"Ende vor Beginn",IF(EOMONTH(D51,0)&lt;&gt;EOMONTH(E51,0),"An Monatsgrenze teilen",IF(G51&gt;H51,"Ausfalltage zu hoch",IF(COUNTIFS($B$2:$B$151,B51,$D$2:$D$151,"&lt;="&amp;E51,$E$2:$E$151,"&gt;="&amp;D51)&gt;1,"Zeiträume überschneiden sich","OK"))))))))</f>
        <v/>
      </c>
    </row>
    <row r="52" ht="22" customHeight="1">
      <c r="A52" s="21" t="n"/>
      <c r="B52" s="21" t="n"/>
      <c r="C52" s="6">
        <f>IF(B52="","",IFERROR(INDEX(Parameter!$B$12:$B$111,MATCH(B52,Parameter!$A$12:$A$111,0)),"Unbekannt"))</f>
        <v/>
      </c>
      <c r="D52" s="29" t="n"/>
      <c r="E52" s="29" t="n"/>
      <c r="F52" s="24">
        <f>IF(D52="","",DATE(YEAR(D52),MONTH(D52),1))</f>
        <v/>
      </c>
      <c r="G52" s="18" t="n"/>
      <c r="H52" s="7">
        <f>IF(OR(D52="",E52=""),"",E52-D52+1)</f>
        <v/>
      </c>
      <c r="I52" s="14">
        <f>IF(COUNTA(A52:B52,D52:E52,G52)=0,"",IF(OR(A52="",B52="",D52="",E52="",G52=""),"Unvollständig",IF(COUNTIF($A$2:$A$151,A52)&gt;1,"Datensatz-ID doppelt",IF(IFERROR(MATCH(B52,Parameter!$A$12:$A$111,0),0)=0,"Mitarbeiter-ID unbekannt",IF(E52&lt;D52,"Ende vor Beginn",IF(EOMONTH(D52,0)&lt;&gt;EOMONTH(E52,0),"An Monatsgrenze teilen",IF(G52&gt;H52,"Ausfalltage zu hoch",IF(COUNTIFS($B$2:$B$151,B52,$D$2:$D$151,"&lt;="&amp;E52,$E$2:$E$151,"&gt;="&amp;D52)&gt;1,"Zeiträume überschneiden sich","OK"))))))))</f>
        <v/>
      </c>
    </row>
    <row r="53" ht="22" customHeight="1">
      <c r="A53" s="21" t="n"/>
      <c r="B53" s="21" t="n"/>
      <c r="C53" s="9">
        <f>IF(B53="","",IFERROR(INDEX(Parameter!$B$12:$B$111,MATCH(B53,Parameter!$A$12:$A$111,0)),"Unbekannt"))</f>
        <v/>
      </c>
      <c r="D53" s="29" t="n"/>
      <c r="E53" s="29" t="n"/>
      <c r="F53" s="25">
        <f>IF(D53="","",DATE(YEAR(D53),MONTH(D53),1))</f>
        <v/>
      </c>
      <c r="G53" s="18" t="n"/>
      <c r="H53" s="10">
        <f>IF(OR(D53="",E53=""),"",E53-D53+1)</f>
        <v/>
      </c>
      <c r="I53" s="16">
        <f>IF(COUNTA(A53:B53,D53:E53,G53)=0,"",IF(OR(A53="",B53="",D53="",E53="",G53=""),"Unvollständig",IF(COUNTIF($A$2:$A$151,A53)&gt;1,"Datensatz-ID doppelt",IF(IFERROR(MATCH(B53,Parameter!$A$12:$A$111,0),0)=0,"Mitarbeiter-ID unbekannt",IF(E53&lt;D53,"Ende vor Beginn",IF(EOMONTH(D53,0)&lt;&gt;EOMONTH(E53,0),"An Monatsgrenze teilen",IF(G53&gt;H53,"Ausfalltage zu hoch",IF(COUNTIFS($B$2:$B$151,B53,$D$2:$D$151,"&lt;="&amp;E53,$E$2:$E$151,"&gt;="&amp;D53)&gt;1,"Zeiträume überschneiden sich","OK"))))))))</f>
        <v/>
      </c>
    </row>
    <row r="54" ht="22" customHeight="1">
      <c r="A54" s="21" t="n"/>
      <c r="B54" s="21" t="n"/>
      <c r="C54" s="6">
        <f>IF(B54="","",IFERROR(INDEX(Parameter!$B$12:$B$111,MATCH(B54,Parameter!$A$12:$A$111,0)),"Unbekannt"))</f>
        <v/>
      </c>
      <c r="D54" s="29" t="n"/>
      <c r="E54" s="29" t="n"/>
      <c r="F54" s="24">
        <f>IF(D54="","",DATE(YEAR(D54),MONTH(D54),1))</f>
        <v/>
      </c>
      <c r="G54" s="18" t="n"/>
      <c r="H54" s="7">
        <f>IF(OR(D54="",E54=""),"",E54-D54+1)</f>
        <v/>
      </c>
      <c r="I54" s="14">
        <f>IF(COUNTA(A54:B54,D54:E54,G54)=0,"",IF(OR(A54="",B54="",D54="",E54="",G54=""),"Unvollständig",IF(COUNTIF($A$2:$A$151,A54)&gt;1,"Datensatz-ID doppelt",IF(IFERROR(MATCH(B54,Parameter!$A$12:$A$111,0),0)=0,"Mitarbeiter-ID unbekannt",IF(E54&lt;D54,"Ende vor Beginn",IF(EOMONTH(D54,0)&lt;&gt;EOMONTH(E54,0),"An Monatsgrenze teilen",IF(G54&gt;H54,"Ausfalltage zu hoch",IF(COUNTIFS($B$2:$B$151,B54,$D$2:$D$151,"&lt;="&amp;E54,$E$2:$E$151,"&gt;="&amp;D54)&gt;1,"Zeiträume überschneiden sich","OK"))))))))</f>
        <v/>
      </c>
    </row>
    <row r="55" ht="22" customHeight="1">
      <c r="A55" s="21" t="n"/>
      <c r="B55" s="21" t="n"/>
      <c r="C55" s="9">
        <f>IF(B55="","",IFERROR(INDEX(Parameter!$B$12:$B$111,MATCH(B55,Parameter!$A$12:$A$111,0)),"Unbekannt"))</f>
        <v/>
      </c>
      <c r="D55" s="29" t="n"/>
      <c r="E55" s="29" t="n"/>
      <c r="F55" s="25">
        <f>IF(D55="","",DATE(YEAR(D55),MONTH(D55),1))</f>
        <v/>
      </c>
      <c r="G55" s="18" t="n"/>
      <c r="H55" s="10">
        <f>IF(OR(D55="",E55=""),"",E55-D55+1)</f>
        <v/>
      </c>
      <c r="I55" s="16">
        <f>IF(COUNTA(A55:B55,D55:E55,G55)=0,"",IF(OR(A55="",B55="",D55="",E55="",G55=""),"Unvollständig",IF(COUNTIF($A$2:$A$151,A55)&gt;1,"Datensatz-ID doppelt",IF(IFERROR(MATCH(B55,Parameter!$A$12:$A$111,0),0)=0,"Mitarbeiter-ID unbekannt",IF(E55&lt;D55,"Ende vor Beginn",IF(EOMONTH(D55,0)&lt;&gt;EOMONTH(E55,0),"An Monatsgrenze teilen",IF(G55&gt;H55,"Ausfalltage zu hoch",IF(COUNTIFS($B$2:$B$151,B55,$D$2:$D$151,"&lt;="&amp;E55,$E$2:$E$151,"&gt;="&amp;D55)&gt;1,"Zeiträume überschneiden sich","OK"))))))))</f>
        <v/>
      </c>
    </row>
    <row r="56" ht="22" customHeight="1">
      <c r="A56" s="21" t="n"/>
      <c r="B56" s="21" t="n"/>
      <c r="C56" s="6">
        <f>IF(B56="","",IFERROR(INDEX(Parameter!$B$12:$B$111,MATCH(B56,Parameter!$A$12:$A$111,0)),"Unbekannt"))</f>
        <v/>
      </c>
      <c r="D56" s="29" t="n"/>
      <c r="E56" s="29" t="n"/>
      <c r="F56" s="24">
        <f>IF(D56="","",DATE(YEAR(D56),MONTH(D56),1))</f>
        <v/>
      </c>
      <c r="G56" s="18" t="n"/>
      <c r="H56" s="7">
        <f>IF(OR(D56="",E56=""),"",E56-D56+1)</f>
        <v/>
      </c>
      <c r="I56" s="14">
        <f>IF(COUNTA(A56:B56,D56:E56,G56)=0,"",IF(OR(A56="",B56="",D56="",E56="",G56=""),"Unvollständig",IF(COUNTIF($A$2:$A$151,A56)&gt;1,"Datensatz-ID doppelt",IF(IFERROR(MATCH(B56,Parameter!$A$12:$A$111,0),0)=0,"Mitarbeiter-ID unbekannt",IF(E56&lt;D56,"Ende vor Beginn",IF(EOMONTH(D56,0)&lt;&gt;EOMONTH(E56,0),"An Monatsgrenze teilen",IF(G56&gt;H56,"Ausfalltage zu hoch",IF(COUNTIFS($B$2:$B$151,B56,$D$2:$D$151,"&lt;="&amp;E56,$E$2:$E$151,"&gt;="&amp;D56)&gt;1,"Zeiträume überschneiden sich","OK"))))))))</f>
        <v/>
      </c>
    </row>
    <row r="57" ht="22" customHeight="1">
      <c r="A57" s="21" t="n"/>
      <c r="B57" s="21" t="n"/>
      <c r="C57" s="9">
        <f>IF(B57="","",IFERROR(INDEX(Parameter!$B$12:$B$111,MATCH(B57,Parameter!$A$12:$A$111,0)),"Unbekannt"))</f>
        <v/>
      </c>
      <c r="D57" s="29" t="n"/>
      <c r="E57" s="29" t="n"/>
      <c r="F57" s="25">
        <f>IF(D57="","",DATE(YEAR(D57),MONTH(D57),1))</f>
        <v/>
      </c>
      <c r="G57" s="18" t="n"/>
      <c r="H57" s="10">
        <f>IF(OR(D57="",E57=""),"",E57-D57+1)</f>
        <v/>
      </c>
      <c r="I57" s="16">
        <f>IF(COUNTA(A57:B57,D57:E57,G57)=0,"",IF(OR(A57="",B57="",D57="",E57="",G57=""),"Unvollständig",IF(COUNTIF($A$2:$A$151,A57)&gt;1,"Datensatz-ID doppelt",IF(IFERROR(MATCH(B57,Parameter!$A$12:$A$111,0),0)=0,"Mitarbeiter-ID unbekannt",IF(E57&lt;D57,"Ende vor Beginn",IF(EOMONTH(D57,0)&lt;&gt;EOMONTH(E57,0),"An Monatsgrenze teilen",IF(G57&gt;H57,"Ausfalltage zu hoch",IF(COUNTIFS($B$2:$B$151,B57,$D$2:$D$151,"&lt;="&amp;E57,$E$2:$E$151,"&gt;="&amp;D57)&gt;1,"Zeiträume überschneiden sich","OK"))))))))</f>
        <v/>
      </c>
    </row>
    <row r="58" ht="22" customHeight="1">
      <c r="A58" s="21" t="n"/>
      <c r="B58" s="21" t="n"/>
      <c r="C58" s="6">
        <f>IF(B58="","",IFERROR(INDEX(Parameter!$B$12:$B$111,MATCH(B58,Parameter!$A$12:$A$111,0)),"Unbekannt"))</f>
        <v/>
      </c>
      <c r="D58" s="29" t="n"/>
      <c r="E58" s="29" t="n"/>
      <c r="F58" s="24">
        <f>IF(D58="","",DATE(YEAR(D58),MONTH(D58),1))</f>
        <v/>
      </c>
      <c r="G58" s="18" t="n"/>
      <c r="H58" s="7">
        <f>IF(OR(D58="",E58=""),"",E58-D58+1)</f>
        <v/>
      </c>
      <c r="I58" s="14">
        <f>IF(COUNTA(A58:B58,D58:E58,G58)=0,"",IF(OR(A58="",B58="",D58="",E58="",G58=""),"Unvollständig",IF(COUNTIF($A$2:$A$151,A58)&gt;1,"Datensatz-ID doppelt",IF(IFERROR(MATCH(B58,Parameter!$A$12:$A$111,0),0)=0,"Mitarbeiter-ID unbekannt",IF(E58&lt;D58,"Ende vor Beginn",IF(EOMONTH(D58,0)&lt;&gt;EOMONTH(E58,0),"An Monatsgrenze teilen",IF(G58&gt;H58,"Ausfalltage zu hoch",IF(COUNTIFS($B$2:$B$151,B58,$D$2:$D$151,"&lt;="&amp;E58,$E$2:$E$151,"&gt;="&amp;D58)&gt;1,"Zeiträume überschneiden sich","OK"))))))))</f>
        <v/>
      </c>
    </row>
    <row r="59" ht="22" customHeight="1">
      <c r="A59" s="21" t="n"/>
      <c r="B59" s="21" t="n"/>
      <c r="C59" s="9">
        <f>IF(B59="","",IFERROR(INDEX(Parameter!$B$12:$B$111,MATCH(B59,Parameter!$A$12:$A$111,0)),"Unbekannt"))</f>
        <v/>
      </c>
      <c r="D59" s="29" t="n"/>
      <c r="E59" s="29" t="n"/>
      <c r="F59" s="25">
        <f>IF(D59="","",DATE(YEAR(D59),MONTH(D59),1))</f>
        <v/>
      </c>
      <c r="G59" s="18" t="n"/>
      <c r="H59" s="10">
        <f>IF(OR(D59="",E59=""),"",E59-D59+1)</f>
        <v/>
      </c>
      <c r="I59" s="16">
        <f>IF(COUNTA(A59:B59,D59:E59,G59)=0,"",IF(OR(A59="",B59="",D59="",E59="",G59=""),"Unvollständig",IF(COUNTIF($A$2:$A$151,A59)&gt;1,"Datensatz-ID doppelt",IF(IFERROR(MATCH(B59,Parameter!$A$12:$A$111,0),0)=0,"Mitarbeiter-ID unbekannt",IF(E59&lt;D59,"Ende vor Beginn",IF(EOMONTH(D59,0)&lt;&gt;EOMONTH(E59,0),"An Monatsgrenze teilen",IF(G59&gt;H59,"Ausfalltage zu hoch",IF(COUNTIFS($B$2:$B$151,B59,$D$2:$D$151,"&lt;="&amp;E59,$E$2:$E$151,"&gt;="&amp;D59)&gt;1,"Zeiträume überschneiden sich","OK"))))))))</f>
        <v/>
      </c>
    </row>
    <row r="60" ht="22" customHeight="1">
      <c r="A60" s="21" t="n"/>
      <c r="B60" s="21" t="n"/>
      <c r="C60" s="6">
        <f>IF(B60="","",IFERROR(INDEX(Parameter!$B$12:$B$111,MATCH(B60,Parameter!$A$12:$A$111,0)),"Unbekannt"))</f>
        <v/>
      </c>
      <c r="D60" s="29" t="n"/>
      <c r="E60" s="29" t="n"/>
      <c r="F60" s="24">
        <f>IF(D60="","",DATE(YEAR(D60),MONTH(D60),1))</f>
        <v/>
      </c>
      <c r="G60" s="18" t="n"/>
      <c r="H60" s="7">
        <f>IF(OR(D60="",E60=""),"",E60-D60+1)</f>
        <v/>
      </c>
      <c r="I60" s="14">
        <f>IF(COUNTA(A60:B60,D60:E60,G60)=0,"",IF(OR(A60="",B60="",D60="",E60="",G60=""),"Unvollständig",IF(COUNTIF($A$2:$A$151,A60)&gt;1,"Datensatz-ID doppelt",IF(IFERROR(MATCH(B60,Parameter!$A$12:$A$111,0),0)=0,"Mitarbeiter-ID unbekannt",IF(E60&lt;D60,"Ende vor Beginn",IF(EOMONTH(D60,0)&lt;&gt;EOMONTH(E60,0),"An Monatsgrenze teilen",IF(G60&gt;H60,"Ausfalltage zu hoch",IF(COUNTIFS($B$2:$B$151,B60,$D$2:$D$151,"&lt;="&amp;E60,$E$2:$E$151,"&gt;="&amp;D60)&gt;1,"Zeiträume überschneiden sich","OK"))))))))</f>
        <v/>
      </c>
    </row>
    <row r="61" ht="22" customHeight="1">
      <c r="A61" s="21" t="n"/>
      <c r="B61" s="21" t="n"/>
      <c r="C61" s="9">
        <f>IF(B61="","",IFERROR(INDEX(Parameter!$B$12:$B$111,MATCH(B61,Parameter!$A$12:$A$111,0)),"Unbekannt"))</f>
        <v/>
      </c>
      <c r="D61" s="29" t="n"/>
      <c r="E61" s="29" t="n"/>
      <c r="F61" s="25">
        <f>IF(D61="","",DATE(YEAR(D61),MONTH(D61),1))</f>
        <v/>
      </c>
      <c r="G61" s="18" t="n"/>
      <c r="H61" s="10">
        <f>IF(OR(D61="",E61=""),"",E61-D61+1)</f>
        <v/>
      </c>
      <c r="I61" s="16">
        <f>IF(COUNTA(A61:B61,D61:E61,G61)=0,"",IF(OR(A61="",B61="",D61="",E61="",G61=""),"Unvollständig",IF(COUNTIF($A$2:$A$151,A61)&gt;1,"Datensatz-ID doppelt",IF(IFERROR(MATCH(B61,Parameter!$A$12:$A$111,0),0)=0,"Mitarbeiter-ID unbekannt",IF(E61&lt;D61,"Ende vor Beginn",IF(EOMONTH(D61,0)&lt;&gt;EOMONTH(E61,0),"An Monatsgrenze teilen",IF(G61&gt;H61,"Ausfalltage zu hoch",IF(COUNTIFS($B$2:$B$151,B61,$D$2:$D$151,"&lt;="&amp;E61,$E$2:$E$151,"&gt;="&amp;D61)&gt;1,"Zeiträume überschneiden sich","OK"))))))))</f>
        <v/>
      </c>
    </row>
    <row r="62" ht="22" customHeight="1">
      <c r="A62" s="21" t="n"/>
      <c r="B62" s="21" t="n"/>
      <c r="C62" s="6">
        <f>IF(B62="","",IFERROR(INDEX(Parameter!$B$12:$B$111,MATCH(B62,Parameter!$A$12:$A$111,0)),"Unbekannt"))</f>
        <v/>
      </c>
      <c r="D62" s="29" t="n"/>
      <c r="E62" s="29" t="n"/>
      <c r="F62" s="24">
        <f>IF(D62="","",DATE(YEAR(D62),MONTH(D62),1))</f>
        <v/>
      </c>
      <c r="G62" s="18" t="n"/>
      <c r="H62" s="7">
        <f>IF(OR(D62="",E62=""),"",E62-D62+1)</f>
        <v/>
      </c>
      <c r="I62" s="14">
        <f>IF(COUNTA(A62:B62,D62:E62,G62)=0,"",IF(OR(A62="",B62="",D62="",E62="",G62=""),"Unvollständig",IF(COUNTIF($A$2:$A$151,A62)&gt;1,"Datensatz-ID doppelt",IF(IFERROR(MATCH(B62,Parameter!$A$12:$A$111,0),0)=0,"Mitarbeiter-ID unbekannt",IF(E62&lt;D62,"Ende vor Beginn",IF(EOMONTH(D62,0)&lt;&gt;EOMONTH(E62,0),"An Monatsgrenze teilen",IF(G62&gt;H62,"Ausfalltage zu hoch",IF(COUNTIFS($B$2:$B$151,B62,$D$2:$D$151,"&lt;="&amp;E62,$E$2:$E$151,"&gt;="&amp;D62)&gt;1,"Zeiträume überschneiden sich","OK"))))))))</f>
        <v/>
      </c>
    </row>
    <row r="63" ht="22" customHeight="1">
      <c r="A63" s="21" t="n"/>
      <c r="B63" s="21" t="n"/>
      <c r="C63" s="9">
        <f>IF(B63="","",IFERROR(INDEX(Parameter!$B$12:$B$111,MATCH(B63,Parameter!$A$12:$A$111,0)),"Unbekannt"))</f>
        <v/>
      </c>
      <c r="D63" s="29" t="n"/>
      <c r="E63" s="29" t="n"/>
      <c r="F63" s="25">
        <f>IF(D63="","",DATE(YEAR(D63),MONTH(D63),1))</f>
        <v/>
      </c>
      <c r="G63" s="18" t="n"/>
      <c r="H63" s="10">
        <f>IF(OR(D63="",E63=""),"",E63-D63+1)</f>
        <v/>
      </c>
      <c r="I63" s="16">
        <f>IF(COUNTA(A63:B63,D63:E63,G63)=0,"",IF(OR(A63="",B63="",D63="",E63="",G63=""),"Unvollständig",IF(COUNTIF($A$2:$A$151,A63)&gt;1,"Datensatz-ID doppelt",IF(IFERROR(MATCH(B63,Parameter!$A$12:$A$111,0),0)=0,"Mitarbeiter-ID unbekannt",IF(E63&lt;D63,"Ende vor Beginn",IF(EOMONTH(D63,0)&lt;&gt;EOMONTH(E63,0),"An Monatsgrenze teilen",IF(G63&gt;H63,"Ausfalltage zu hoch",IF(COUNTIFS($B$2:$B$151,B63,$D$2:$D$151,"&lt;="&amp;E63,$E$2:$E$151,"&gt;="&amp;D63)&gt;1,"Zeiträume überschneiden sich","OK"))))))))</f>
        <v/>
      </c>
    </row>
    <row r="64" ht="22" customHeight="1">
      <c r="A64" s="21" t="n"/>
      <c r="B64" s="21" t="n"/>
      <c r="C64" s="6">
        <f>IF(B64="","",IFERROR(INDEX(Parameter!$B$12:$B$111,MATCH(B64,Parameter!$A$12:$A$111,0)),"Unbekannt"))</f>
        <v/>
      </c>
      <c r="D64" s="29" t="n"/>
      <c r="E64" s="29" t="n"/>
      <c r="F64" s="24">
        <f>IF(D64="","",DATE(YEAR(D64),MONTH(D64),1))</f>
        <v/>
      </c>
      <c r="G64" s="18" t="n"/>
      <c r="H64" s="7">
        <f>IF(OR(D64="",E64=""),"",E64-D64+1)</f>
        <v/>
      </c>
      <c r="I64" s="14">
        <f>IF(COUNTA(A64:B64,D64:E64,G64)=0,"",IF(OR(A64="",B64="",D64="",E64="",G64=""),"Unvollständig",IF(COUNTIF($A$2:$A$151,A64)&gt;1,"Datensatz-ID doppelt",IF(IFERROR(MATCH(B64,Parameter!$A$12:$A$111,0),0)=0,"Mitarbeiter-ID unbekannt",IF(E64&lt;D64,"Ende vor Beginn",IF(EOMONTH(D64,0)&lt;&gt;EOMONTH(E64,0),"An Monatsgrenze teilen",IF(G64&gt;H64,"Ausfalltage zu hoch",IF(COUNTIFS($B$2:$B$151,B64,$D$2:$D$151,"&lt;="&amp;E64,$E$2:$E$151,"&gt;="&amp;D64)&gt;1,"Zeiträume überschneiden sich","OK"))))))))</f>
        <v/>
      </c>
    </row>
    <row r="65" ht="22" customHeight="1">
      <c r="A65" s="21" t="n"/>
      <c r="B65" s="21" t="n"/>
      <c r="C65" s="9">
        <f>IF(B65="","",IFERROR(INDEX(Parameter!$B$12:$B$111,MATCH(B65,Parameter!$A$12:$A$111,0)),"Unbekannt"))</f>
        <v/>
      </c>
      <c r="D65" s="29" t="n"/>
      <c r="E65" s="29" t="n"/>
      <c r="F65" s="25">
        <f>IF(D65="","",DATE(YEAR(D65),MONTH(D65),1))</f>
        <v/>
      </c>
      <c r="G65" s="18" t="n"/>
      <c r="H65" s="10">
        <f>IF(OR(D65="",E65=""),"",E65-D65+1)</f>
        <v/>
      </c>
      <c r="I65" s="16">
        <f>IF(COUNTA(A65:B65,D65:E65,G65)=0,"",IF(OR(A65="",B65="",D65="",E65="",G65=""),"Unvollständig",IF(COUNTIF($A$2:$A$151,A65)&gt;1,"Datensatz-ID doppelt",IF(IFERROR(MATCH(B65,Parameter!$A$12:$A$111,0),0)=0,"Mitarbeiter-ID unbekannt",IF(E65&lt;D65,"Ende vor Beginn",IF(EOMONTH(D65,0)&lt;&gt;EOMONTH(E65,0),"An Monatsgrenze teilen",IF(G65&gt;H65,"Ausfalltage zu hoch",IF(COUNTIFS($B$2:$B$151,B65,$D$2:$D$151,"&lt;="&amp;E65,$E$2:$E$151,"&gt;="&amp;D65)&gt;1,"Zeiträume überschneiden sich","OK"))))))))</f>
        <v/>
      </c>
    </row>
    <row r="66" ht="22" customHeight="1">
      <c r="A66" s="21" t="n"/>
      <c r="B66" s="21" t="n"/>
      <c r="C66" s="6">
        <f>IF(B66="","",IFERROR(INDEX(Parameter!$B$12:$B$111,MATCH(B66,Parameter!$A$12:$A$111,0)),"Unbekannt"))</f>
        <v/>
      </c>
      <c r="D66" s="29" t="n"/>
      <c r="E66" s="29" t="n"/>
      <c r="F66" s="24">
        <f>IF(D66="","",DATE(YEAR(D66),MONTH(D66),1))</f>
        <v/>
      </c>
      <c r="G66" s="18" t="n"/>
      <c r="H66" s="7">
        <f>IF(OR(D66="",E66=""),"",E66-D66+1)</f>
        <v/>
      </c>
      <c r="I66" s="14">
        <f>IF(COUNTA(A66:B66,D66:E66,G66)=0,"",IF(OR(A66="",B66="",D66="",E66="",G66=""),"Unvollständig",IF(COUNTIF($A$2:$A$151,A66)&gt;1,"Datensatz-ID doppelt",IF(IFERROR(MATCH(B66,Parameter!$A$12:$A$111,0),0)=0,"Mitarbeiter-ID unbekannt",IF(E66&lt;D66,"Ende vor Beginn",IF(EOMONTH(D66,0)&lt;&gt;EOMONTH(E66,0),"An Monatsgrenze teilen",IF(G66&gt;H66,"Ausfalltage zu hoch",IF(COUNTIFS($B$2:$B$151,B66,$D$2:$D$151,"&lt;="&amp;E66,$E$2:$E$151,"&gt;="&amp;D66)&gt;1,"Zeiträume überschneiden sich","OK"))))))))</f>
        <v/>
      </c>
    </row>
    <row r="67" ht="22" customHeight="1">
      <c r="A67" s="21" t="n"/>
      <c r="B67" s="21" t="n"/>
      <c r="C67" s="9">
        <f>IF(B67="","",IFERROR(INDEX(Parameter!$B$12:$B$111,MATCH(B67,Parameter!$A$12:$A$111,0)),"Unbekannt"))</f>
        <v/>
      </c>
      <c r="D67" s="29" t="n"/>
      <c r="E67" s="29" t="n"/>
      <c r="F67" s="25">
        <f>IF(D67="","",DATE(YEAR(D67),MONTH(D67),1))</f>
        <v/>
      </c>
      <c r="G67" s="18" t="n"/>
      <c r="H67" s="10">
        <f>IF(OR(D67="",E67=""),"",E67-D67+1)</f>
        <v/>
      </c>
      <c r="I67" s="16">
        <f>IF(COUNTA(A67:B67,D67:E67,G67)=0,"",IF(OR(A67="",B67="",D67="",E67="",G67=""),"Unvollständig",IF(COUNTIF($A$2:$A$151,A67)&gt;1,"Datensatz-ID doppelt",IF(IFERROR(MATCH(B67,Parameter!$A$12:$A$111,0),0)=0,"Mitarbeiter-ID unbekannt",IF(E67&lt;D67,"Ende vor Beginn",IF(EOMONTH(D67,0)&lt;&gt;EOMONTH(E67,0),"An Monatsgrenze teilen",IF(G67&gt;H67,"Ausfalltage zu hoch",IF(COUNTIFS($B$2:$B$151,B67,$D$2:$D$151,"&lt;="&amp;E67,$E$2:$E$151,"&gt;="&amp;D67)&gt;1,"Zeiträume überschneiden sich","OK"))))))))</f>
        <v/>
      </c>
    </row>
    <row r="68" ht="22" customHeight="1">
      <c r="A68" s="21" t="n"/>
      <c r="B68" s="21" t="n"/>
      <c r="C68" s="6">
        <f>IF(B68="","",IFERROR(INDEX(Parameter!$B$12:$B$111,MATCH(B68,Parameter!$A$12:$A$111,0)),"Unbekannt"))</f>
        <v/>
      </c>
      <c r="D68" s="29" t="n"/>
      <c r="E68" s="29" t="n"/>
      <c r="F68" s="24">
        <f>IF(D68="","",DATE(YEAR(D68),MONTH(D68),1))</f>
        <v/>
      </c>
      <c r="G68" s="18" t="n"/>
      <c r="H68" s="7">
        <f>IF(OR(D68="",E68=""),"",E68-D68+1)</f>
        <v/>
      </c>
      <c r="I68" s="14">
        <f>IF(COUNTA(A68:B68,D68:E68,G68)=0,"",IF(OR(A68="",B68="",D68="",E68="",G68=""),"Unvollständig",IF(COUNTIF($A$2:$A$151,A68)&gt;1,"Datensatz-ID doppelt",IF(IFERROR(MATCH(B68,Parameter!$A$12:$A$111,0),0)=0,"Mitarbeiter-ID unbekannt",IF(E68&lt;D68,"Ende vor Beginn",IF(EOMONTH(D68,0)&lt;&gt;EOMONTH(E68,0),"An Monatsgrenze teilen",IF(G68&gt;H68,"Ausfalltage zu hoch",IF(COUNTIFS($B$2:$B$151,B68,$D$2:$D$151,"&lt;="&amp;E68,$E$2:$E$151,"&gt;="&amp;D68)&gt;1,"Zeiträume überschneiden sich","OK"))))))))</f>
        <v/>
      </c>
    </row>
    <row r="69" ht="22" customHeight="1">
      <c r="A69" s="21" t="n"/>
      <c r="B69" s="21" t="n"/>
      <c r="C69" s="9">
        <f>IF(B69="","",IFERROR(INDEX(Parameter!$B$12:$B$111,MATCH(B69,Parameter!$A$12:$A$111,0)),"Unbekannt"))</f>
        <v/>
      </c>
      <c r="D69" s="29" t="n"/>
      <c r="E69" s="29" t="n"/>
      <c r="F69" s="25">
        <f>IF(D69="","",DATE(YEAR(D69),MONTH(D69),1))</f>
        <v/>
      </c>
      <c r="G69" s="18" t="n"/>
      <c r="H69" s="10">
        <f>IF(OR(D69="",E69=""),"",E69-D69+1)</f>
        <v/>
      </c>
      <c r="I69" s="16">
        <f>IF(COUNTA(A69:B69,D69:E69,G69)=0,"",IF(OR(A69="",B69="",D69="",E69="",G69=""),"Unvollständig",IF(COUNTIF($A$2:$A$151,A69)&gt;1,"Datensatz-ID doppelt",IF(IFERROR(MATCH(B69,Parameter!$A$12:$A$111,0),0)=0,"Mitarbeiter-ID unbekannt",IF(E69&lt;D69,"Ende vor Beginn",IF(EOMONTH(D69,0)&lt;&gt;EOMONTH(E69,0),"An Monatsgrenze teilen",IF(G69&gt;H69,"Ausfalltage zu hoch",IF(COUNTIFS($B$2:$B$151,B69,$D$2:$D$151,"&lt;="&amp;E69,$E$2:$E$151,"&gt;="&amp;D69)&gt;1,"Zeiträume überschneiden sich","OK"))))))))</f>
        <v/>
      </c>
    </row>
    <row r="70" ht="22" customHeight="1">
      <c r="A70" s="21" t="n"/>
      <c r="B70" s="21" t="n"/>
      <c r="C70" s="6">
        <f>IF(B70="","",IFERROR(INDEX(Parameter!$B$12:$B$111,MATCH(B70,Parameter!$A$12:$A$111,0)),"Unbekannt"))</f>
        <v/>
      </c>
      <c r="D70" s="29" t="n"/>
      <c r="E70" s="29" t="n"/>
      <c r="F70" s="24">
        <f>IF(D70="","",DATE(YEAR(D70),MONTH(D70),1))</f>
        <v/>
      </c>
      <c r="G70" s="18" t="n"/>
      <c r="H70" s="7">
        <f>IF(OR(D70="",E70=""),"",E70-D70+1)</f>
        <v/>
      </c>
      <c r="I70" s="14">
        <f>IF(COUNTA(A70:B70,D70:E70,G70)=0,"",IF(OR(A70="",B70="",D70="",E70="",G70=""),"Unvollständig",IF(COUNTIF($A$2:$A$151,A70)&gt;1,"Datensatz-ID doppelt",IF(IFERROR(MATCH(B70,Parameter!$A$12:$A$111,0),0)=0,"Mitarbeiter-ID unbekannt",IF(E70&lt;D70,"Ende vor Beginn",IF(EOMONTH(D70,0)&lt;&gt;EOMONTH(E70,0),"An Monatsgrenze teilen",IF(G70&gt;H70,"Ausfalltage zu hoch",IF(COUNTIFS($B$2:$B$151,B70,$D$2:$D$151,"&lt;="&amp;E70,$E$2:$E$151,"&gt;="&amp;D70)&gt;1,"Zeiträume überschneiden sich","OK"))))))))</f>
        <v/>
      </c>
    </row>
    <row r="71" ht="22" customHeight="1">
      <c r="A71" s="21" t="n"/>
      <c r="B71" s="21" t="n"/>
      <c r="C71" s="9">
        <f>IF(B71="","",IFERROR(INDEX(Parameter!$B$12:$B$111,MATCH(B71,Parameter!$A$12:$A$111,0)),"Unbekannt"))</f>
        <v/>
      </c>
      <c r="D71" s="29" t="n"/>
      <c r="E71" s="29" t="n"/>
      <c r="F71" s="25">
        <f>IF(D71="","",DATE(YEAR(D71),MONTH(D71),1))</f>
        <v/>
      </c>
      <c r="G71" s="18" t="n"/>
      <c r="H71" s="10">
        <f>IF(OR(D71="",E71=""),"",E71-D71+1)</f>
        <v/>
      </c>
      <c r="I71" s="16">
        <f>IF(COUNTA(A71:B71,D71:E71,G71)=0,"",IF(OR(A71="",B71="",D71="",E71="",G71=""),"Unvollständig",IF(COUNTIF($A$2:$A$151,A71)&gt;1,"Datensatz-ID doppelt",IF(IFERROR(MATCH(B71,Parameter!$A$12:$A$111,0),0)=0,"Mitarbeiter-ID unbekannt",IF(E71&lt;D71,"Ende vor Beginn",IF(EOMONTH(D71,0)&lt;&gt;EOMONTH(E71,0),"An Monatsgrenze teilen",IF(G71&gt;H71,"Ausfalltage zu hoch",IF(COUNTIFS($B$2:$B$151,B71,$D$2:$D$151,"&lt;="&amp;E71,$E$2:$E$151,"&gt;="&amp;D71)&gt;1,"Zeiträume überschneiden sich","OK"))))))))</f>
        <v/>
      </c>
    </row>
    <row r="72" ht="22" customHeight="1">
      <c r="A72" s="21" t="n"/>
      <c r="B72" s="21" t="n"/>
      <c r="C72" s="6">
        <f>IF(B72="","",IFERROR(INDEX(Parameter!$B$12:$B$111,MATCH(B72,Parameter!$A$12:$A$111,0)),"Unbekannt"))</f>
        <v/>
      </c>
      <c r="D72" s="29" t="n"/>
      <c r="E72" s="29" t="n"/>
      <c r="F72" s="24">
        <f>IF(D72="","",DATE(YEAR(D72),MONTH(D72),1))</f>
        <v/>
      </c>
      <c r="G72" s="18" t="n"/>
      <c r="H72" s="7">
        <f>IF(OR(D72="",E72=""),"",E72-D72+1)</f>
        <v/>
      </c>
      <c r="I72" s="14">
        <f>IF(COUNTA(A72:B72,D72:E72,G72)=0,"",IF(OR(A72="",B72="",D72="",E72="",G72=""),"Unvollständig",IF(COUNTIF($A$2:$A$151,A72)&gt;1,"Datensatz-ID doppelt",IF(IFERROR(MATCH(B72,Parameter!$A$12:$A$111,0),0)=0,"Mitarbeiter-ID unbekannt",IF(E72&lt;D72,"Ende vor Beginn",IF(EOMONTH(D72,0)&lt;&gt;EOMONTH(E72,0),"An Monatsgrenze teilen",IF(G72&gt;H72,"Ausfalltage zu hoch",IF(COUNTIFS($B$2:$B$151,B72,$D$2:$D$151,"&lt;="&amp;E72,$E$2:$E$151,"&gt;="&amp;D72)&gt;1,"Zeiträume überschneiden sich","OK"))))))))</f>
        <v/>
      </c>
    </row>
    <row r="73" ht="22" customHeight="1">
      <c r="A73" s="21" t="n"/>
      <c r="B73" s="21" t="n"/>
      <c r="C73" s="9">
        <f>IF(B73="","",IFERROR(INDEX(Parameter!$B$12:$B$111,MATCH(B73,Parameter!$A$12:$A$111,0)),"Unbekannt"))</f>
        <v/>
      </c>
      <c r="D73" s="29" t="n"/>
      <c r="E73" s="29" t="n"/>
      <c r="F73" s="25">
        <f>IF(D73="","",DATE(YEAR(D73),MONTH(D73),1))</f>
        <v/>
      </c>
      <c r="G73" s="18" t="n"/>
      <c r="H73" s="10">
        <f>IF(OR(D73="",E73=""),"",E73-D73+1)</f>
        <v/>
      </c>
      <c r="I73" s="16">
        <f>IF(COUNTA(A73:B73,D73:E73,G73)=0,"",IF(OR(A73="",B73="",D73="",E73="",G73=""),"Unvollständig",IF(COUNTIF($A$2:$A$151,A73)&gt;1,"Datensatz-ID doppelt",IF(IFERROR(MATCH(B73,Parameter!$A$12:$A$111,0),0)=0,"Mitarbeiter-ID unbekannt",IF(E73&lt;D73,"Ende vor Beginn",IF(EOMONTH(D73,0)&lt;&gt;EOMONTH(E73,0),"An Monatsgrenze teilen",IF(G73&gt;H73,"Ausfalltage zu hoch",IF(COUNTIFS($B$2:$B$151,B73,$D$2:$D$151,"&lt;="&amp;E73,$E$2:$E$151,"&gt;="&amp;D73)&gt;1,"Zeiträume überschneiden sich","OK"))))))))</f>
        <v/>
      </c>
    </row>
    <row r="74" ht="22" customHeight="1">
      <c r="A74" s="21" t="n"/>
      <c r="B74" s="21" t="n"/>
      <c r="C74" s="6">
        <f>IF(B74="","",IFERROR(INDEX(Parameter!$B$12:$B$111,MATCH(B74,Parameter!$A$12:$A$111,0)),"Unbekannt"))</f>
        <v/>
      </c>
      <c r="D74" s="29" t="n"/>
      <c r="E74" s="29" t="n"/>
      <c r="F74" s="24">
        <f>IF(D74="","",DATE(YEAR(D74),MONTH(D74),1))</f>
        <v/>
      </c>
      <c r="G74" s="18" t="n"/>
      <c r="H74" s="7">
        <f>IF(OR(D74="",E74=""),"",E74-D74+1)</f>
        <v/>
      </c>
      <c r="I74" s="14">
        <f>IF(COUNTA(A74:B74,D74:E74,G74)=0,"",IF(OR(A74="",B74="",D74="",E74="",G74=""),"Unvollständig",IF(COUNTIF($A$2:$A$151,A74)&gt;1,"Datensatz-ID doppelt",IF(IFERROR(MATCH(B74,Parameter!$A$12:$A$111,0),0)=0,"Mitarbeiter-ID unbekannt",IF(E74&lt;D74,"Ende vor Beginn",IF(EOMONTH(D74,0)&lt;&gt;EOMONTH(E74,0),"An Monatsgrenze teilen",IF(G74&gt;H74,"Ausfalltage zu hoch",IF(COUNTIFS($B$2:$B$151,B74,$D$2:$D$151,"&lt;="&amp;E74,$E$2:$E$151,"&gt;="&amp;D74)&gt;1,"Zeiträume überschneiden sich","OK"))))))))</f>
        <v/>
      </c>
    </row>
    <row r="75" ht="22" customHeight="1">
      <c r="A75" s="21" t="n"/>
      <c r="B75" s="21" t="n"/>
      <c r="C75" s="9">
        <f>IF(B75="","",IFERROR(INDEX(Parameter!$B$12:$B$111,MATCH(B75,Parameter!$A$12:$A$111,0)),"Unbekannt"))</f>
        <v/>
      </c>
      <c r="D75" s="29" t="n"/>
      <c r="E75" s="29" t="n"/>
      <c r="F75" s="25">
        <f>IF(D75="","",DATE(YEAR(D75),MONTH(D75),1))</f>
        <v/>
      </c>
      <c r="G75" s="18" t="n"/>
      <c r="H75" s="10">
        <f>IF(OR(D75="",E75=""),"",E75-D75+1)</f>
        <v/>
      </c>
      <c r="I75" s="16">
        <f>IF(COUNTA(A75:B75,D75:E75,G75)=0,"",IF(OR(A75="",B75="",D75="",E75="",G75=""),"Unvollständig",IF(COUNTIF($A$2:$A$151,A75)&gt;1,"Datensatz-ID doppelt",IF(IFERROR(MATCH(B75,Parameter!$A$12:$A$111,0),0)=0,"Mitarbeiter-ID unbekannt",IF(E75&lt;D75,"Ende vor Beginn",IF(EOMONTH(D75,0)&lt;&gt;EOMONTH(E75,0),"An Monatsgrenze teilen",IF(G75&gt;H75,"Ausfalltage zu hoch",IF(COUNTIFS($B$2:$B$151,B75,$D$2:$D$151,"&lt;="&amp;E75,$E$2:$E$151,"&gt;="&amp;D75)&gt;1,"Zeiträume überschneiden sich","OK"))))))))</f>
        <v/>
      </c>
    </row>
    <row r="76" ht="22" customHeight="1">
      <c r="A76" s="21" t="n"/>
      <c r="B76" s="21" t="n"/>
      <c r="C76" s="6">
        <f>IF(B76="","",IFERROR(INDEX(Parameter!$B$12:$B$111,MATCH(B76,Parameter!$A$12:$A$111,0)),"Unbekannt"))</f>
        <v/>
      </c>
      <c r="D76" s="29" t="n"/>
      <c r="E76" s="29" t="n"/>
      <c r="F76" s="24">
        <f>IF(D76="","",DATE(YEAR(D76),MONTH(D76),1))</f>
        <v/>
      </c>
      <c r="G76" s="18" t="n"/>
      <c r="H76" s="7">
        <f>IF(OR(D76="",E76=""),"",E76-D76+1)</f>
        <v/>
      </c>
      <c r="I76" s="14">
        <f>IF(COUNTA(A76:B76,D76:E76,G76)=0,"",IF(OR(A76="",B76="",D76="",E76="",G76=""),"Unvollständig",IF(COUNTIF($A$2:$A$151,A76)&gt;1,"Datensatz-ID doppelt",IF(IFERROR(MATCH(B76,Parameter!$A$12:$A$111,0),0)=0,"Mitarbeiter-ID unbekannt",IF(E76&lt;D76,"Ende vor Beginn",IF(EOMONTH(D76,0)&lt;&gt;EOMONTH(E76,0),"An Monatsgrenze teilen",IF(G76&gt;H76,"Ausfalltage zu hoch",IF(COUNTIFS($B$2:$B$151,B76,$D$2:$D$151,"&lt;="&amp;E76,$E$2:$E$151,"&gt;="&amp;D76)&gt;1,"Zeiträume überschneiden sich","OK"))))))))</f>
        <v/>
      </c>
    </row>
    <row r="77" ht="22" customHeight="1">
      <c r="A77" s="21" t="n"/>
      <c r="B77" s="21" t="n"/>
      <c r="C77" s="9">
        <f>IF(B77="","",IFERROR(INDEX(Parameter!$B$12:$B$111,MATCH(B77,Parameter!$A$12:$A$111,0)),"Unbekannt"))</f>
        <v/>
      </c>
      <c r="D77" s="29" t="n"/>
      <c r="E77" s="29" t="n"/>
      <c r="F77" s="25">
        <f>IF(D77="","",DATE(YEAR(D77),MONTH(D77),1))</f>
        <v/>
      </c>
      <c r="G77" s="18" t="n"/>
      <c r="H77" s="10">
        <f>IF(OR(D77="",E77=""),"",E77-D77+1)</f>
        <v/>
      </c>
      <c r="I77" s="16">
        <f>IF(COUNTA(A77:B77,D77:E77,G77)=0,"",IF(OR(A77="",B77="",D77="",E77="",G77=""),"Unvollständig",IF(COUNTIF($A$2:$A$151,A77)&gt;1,"Datensatz-ID doppelt",IF(IFERROR(MATCH(B77,Parameter!$A$12:$A$111,0),0)=0,"Mitarbeiter-ID unbekannt",IF(E77&lt;D77,"Ende vor Beginn",IF(EOMONTH(D77,0)&lt;&gt;EOMONTH(E77,0),"An Monatsgrenze teilen",IF(G77&gt;H77,"Ausfalltage zu hoch",IF(COUNTIFS($B$2:$B$151,B77,$D$2:$D$151,"&lt;="&amp;E77,$E$2:$E$151,"&gt;="&amp;D77)&gt;1,"Zeiträume überschneiden sich","OK"))))))))</f>
        <v/>
      </c>
    </row>
    <row r="78" ht="22" customHeight="1">
      <c r="A78" s="21" t="n"/>
      <c r="B78" s="21" t="n"/>
      <c r="C78" s="6">
        <f>IF(B78="","",IFERROR(INDEX(Parameter!$B$12:$B$111,MATCH(B78,Parameter!$A$12:$A$111,0)),"Unbekannt"))</f>
        <v/>
      </c>
      <c r="D78" s="29" t="n"/>
      <c r="E78" s="29" t="n"/>
      <c r="F78" s="24">
        <f>IF(D78="","",DATE(YEAR(D78),MONTH(D78),1))</f>
        <v/>
      </c>
      <c r="G78" s="18" t="n"/>
      <c r="H78" s="7">
        <f>IF(OR(D78="",E78=""),"",E78-D78+1)</f>
        <v/>
      </c>
      <c r="I78" s="14">
        <f>IF(COUNTA(A78:B78,D78:E78,G78)=0,"",IF(OR(A78="",B78="",D78="",E78="",G78=""),"Unvollständig",IF(COUNTIF($A$2:$A$151,A78)&gt;1,"Datensatz-ID doppelt",IF(IFERROR(MATCH(B78,Parameter!$A$12:$A$111,0),0)=0,"Mitarbeiter-ID unbekannt",IF(E78&lt;D78,"Ende vor Beginn",IF(EOMONTH(D78,0)&lt;&gt;EOMONTH(E78,0),"An Monatsgrenze teilen",IF(G78&gt;H78,"Ausfalltage zu hoch",IF(COUNTIFS($B$2:$B$151,B78,$D$2:$D$151,"&lt;="&amp;E78,$E$2:$E$151,"&gt;="&amp;D78)&gt;1,"Zeiträume überschneiden sich","OK"))))))))</f>
        <v/>
      </c>
    </row>
    <row r="79" ht="22" customHeight="1">
      <c r="A79" s="21" t="n"/>
      <c r="B79" s="21" t="n"/>
      <c r="C79" s="9">
        <f>IF(B79="","",IFERROR(INDEX(Parameter!$B$12:$B$111,MATCH(B79,Parameter!$A$12:$A$111,0)),"Unbekannt"))</f>
        <v/>
      </c>
      <c r="D79" s="29" t="n"/>
      <c r="E79" s="29" t="n"/>
      <c r="F79" s="25">
        <f>IF(D79="","",DATE(YEAR(D79),MONTH(D79),1))</f>
        <v/>
      </c>
      <c r="G79" s="18" t="n"/>
      <c r="H79" s="10">
        <f>IF(OR(D79="",E79=""),"",E79-D79+1)</f>
        <v/>
      </c>
      <c r="I79" s="16">
        <f>IF(COUNTA(A79:B79,D79:E79,G79)=0,"",IF(OR(A79="",B79="",D79="",E79="",G79=""),"Unvollständig",IF(COUNTIF($A$2:$A$151,A79)&gt;1,"Datensatz-ID doppelt",IF(IFERROR(MATCH(B79,Parameter!$A$12:$A$111,0),0)=0,"Mitarbeiter-ID unbekannt",IF(E79&lt;D79,"Ende vor Beginn",IF(EOMONTH(D79,0)&lt;&gt;EOMONTH(E79,0),"An Monatsgrenze teilen",IF(G79&gt;H79,"Ausfalltage zu hoch",IF(COUNTIFS($B$2:$B$151,B79,$D$2:$D$151,"&lt;="&amp;E79,$E$2:$E$151,"&gt;="&amp;D79)&gt;1,"Zeiträume überschneiden sich","OK"))))))))</f>
        <v/>
      </c>
    </row>
    <row r="80" ht="22" customHeight="1">
      <c r="A80" s="21" t="n"/>
      <c r="B80" s="21" t="n"/>
      <c r="C80" s="6">
        <f>IF(B80="","",IFERROR(INDEX(Parameter!$B$12:$B$111,MATCH(B80,Parameter!$A$12:$A$111,0)),"Unbekannt"))</f>
        <v/>
      </c>
      <c r="D80" s="29" t="n"/>
      <c r="E80" s="29" t="n"/>
      <c r="F80" s="24">
        <f>IF(D80="","",DATE(YEAR(D80),MONTH(D80),1))</f>
        <v/>
      </c>
      <c r="G80" s="18" t="n"/>
      <c r="H80" s="7">
        <f>IF(OR(D80="",E80=""),"",E80-D80+1)</f>
        <v/>
      </c>
      <c r="I80" s="14">
        <f>IF(COUNTA(A80:B80,D80:E80,G80)=0,"",IF(OR(A80="",B80="",D80="",E80="",G80=""),"Unvollständig",IF(COUNTIF($A$2:$A$151,A80)&gt;1,"Datensatz-ID doppelt",IF(IFERROR(MATCH(B80,Parameter!$A$12:$A$111,0),0)=0,"Mitarbeiter-ID unbekannt",IF(E80&lt;D80,"Ende vor Beginn",IF(EOMONTH(D80,0)&lt;&gt;EOMONTH(E80,0),"An Monatsgrenze teilen",IF(G80&gt;H80,"Ausfalltage zu hoch",IF(COUNTIFS($B$2:$B$151,B80,$D$2:$D$151,"&lt;="&amp;E80,$E$2:$E$151,"&gt;="&amp;D80)&gt;1,"Zeiträume überschneiden sich","OK"))))))))</f>
        <v/>
      </c>
    </row>
    <row r="81" ht="22" customHeight="1">
      <c r="A81" s="21" t="n"/>
      <c r="B81" s="21" t="n"/>
      <c r="C81" s="9">
        <f>IF(B81="","",IFERROR(INDEX(Parameter!$B$12:$B$111,MATCH(B81,Parameter!$A$12:$A$111,0)),"Unbekannt"))</f>
        <v/>
      </c>
      <c r="D81" s="29" t="n"/>
      <c r="E81" s="29" t="n"/>
      <c r="F81" s="25">
        <f>IF(D81="","",DATE(YEAR(D81),MONTH(D81),1))</f>
        <v/>
      </c>
      <c r="G81" s="18" t="n"/>
      <c r="H81" s="10">
        <f>IF(OR(D81="",E81=""),"",E81-D81+1)</f>
        <v/>
      </c>
      <c r="I81" s="16">
        <f>IF(COUNTA(A81:B81,D81:E81,G81)=0,"",IF(OR(A81="",B81="",D81="",E81="",G81=""),"Unvollständig",IF(COUNTIF($A$2:$A$151,A81)&gt;1,"Datensatz-ID doppelt",IF(IFERROR(MATCH(B81,Parameter!$A$12:$A$111,0),0)=0,"Mitarbeiter-ID unbekannt",IF(E81&lt;D81,"Ende vor Beginn",IF(EOMONTH(D81,0)&lt;&gt;EOMONTH(E81,0),"An Monatsgrenze teilen",IF(G81&gt;H81,"Ausfalltage zu hoch",IF(COUNTIFS($B$2:$B$151,B81,$D$2:$D$151,"&lt;="&amp;E81,$E$2:$E$151,"&gt;="&amp;D81)&gt;1,"Zeiträume überschneiden sich","OK"))))))))</f>
        <v/>
      </c>
    </row>
    <row r="82" ht="22" customHeight="1">
      <c r="A82" s="21" t="n"/>
      <c r="B82" s="21" t="n"/>
      <c r="C82" s="6">
        <f>IF(B82="","",IFERROR(INDEX(Parameter!$B$12:$B$111,MATCH(B82,Parameter!$A$12:$A$111,0)),"Unbekannt"))</f>
        <v/>
      </c>
      <c r="D82" s="29" t="n"/>
      <c r="E82" s="29" t="n"/>
      <c r="F82" s="24">
        <f>IF(D82="","",DATE(YEAR(D82),MONTH(D82),1))</f>
        <v/>
      </c>
      <c r="G82" s="18" t="n"/>
      <c r="H82" s="7">
        <f>IF(OR(D82="",E82=""),"",E82-D82+1)</f>
        <v/>
      </c>
      <c r="I82" s="14">
        <f>IF(COUNTA(A82:B82,D82:E82,G82)=0,"",IF(OR(A82="",B82="",D82="",E82="",G82=""),"Unvollständig",IF(COUNTIF($A$2:$A$151,A82)&gt;1,"Datensatz-ID doppelt",IF(IFERROR(MATCH(B82,Parameter!$A$12:$A$111,0),0)=0,"Mitarbeiter-ID unbekannt",IF(E82&lt;D82,"Ende vor Beginn",IF(EOMONTH(D82,0)&lt;&gt;EOMONTH(E82,0),"An Monatsgrenze teilen",IF(G82&gt;H82,"Ausfalltage zu hoch",IF(COUNTIFS($B$2:$B$151,B82,$D$2:$D$151,"&lt;="&amp;E82,$E$2:$E$151,"&gt;="&amp;D82)&gt;1,"Zeiträume überschneiden sich","OK"))))))))</f>
        <v/>
      </c>
    </row>
    <row r="83" ht="22" customHeight="1">
      <c r="A83" s="21" t="n"/>
      <c r="B83" s="21" t="n"/>
      <c r="C83" s="9">
        <f>IF(B83="","",IFERROR(INDEX(Parameter!$B$12:$B$111,MATCH(B83,Parameter!$A$12:$A$111,0)),"Unbekannt"))</f>
        <v/>
      </c>
      <c r="D83" s="29" t="n"/>
      <c r="E83" s="29" t="n"/>
      <c r="F83" s="25">
        <f>IF(D83="","",DATE(YEAR(D83),MONTH(D83),1))</f>
        <v/>
      </c>
      <c r="G83" s="18" t="n"/>
      <c r="H83" s="10">
        <f>IF(OR(D83="",E83=""),"",E83-D83+1)</f>
        <v/>
      </c>
      <c r="I83" s="16">
        <f>IF(COUNTA(A83:B83,D83:E83,G83)=0,"",IF(OR(A83="",B83="",D83="",E83="",G83=""),"Unvollständig",IF(COUNTIF($A$2:$A$151,A83)&gt;1,"Datensatz-ID doppelt",IF(IFERROR(MATCH(B83,Parameter!$A$12:$A$111,0),0)=0,"Mitarbeiter-ID unbekannt",IF(E83&lt;D83,"Ende vor Beginn",IF(EOMONTH(D83,0)&lt;&gt;EOMONTH(E83,0),"An Monatsgrenze teilen",IF(G83&gt;H83,"Ausfalltage zu hoch",IF(COUNTIFS($B$2:$B$151,B83,$D$2:$D$151,"&lt;="&amp;E83,$E$2:$E$151,"&gt;="&amp;D83)&gt;1,"Zeiträume überschneiden sich","OK"))))))))</f>
        <v/>
      </c>
    </row>
    <row r="84" ht="22" customHeight="1">
      <c r="A84" s="21" t="n"/>
      <c r="B84" s="21" t="n"/>
      <c r="C84" s="6">
        <f>IF(B84="","",IFERROR(INDEX(Parameter!$B$12:$B$111,MATCH(B84,Parameter!$A$12:$A$111,0)),"Unbekannt"))</f>
        <v/>
      </c>
      <c r="D84" s="29" t="n"/>
      <c r="E84" s="29" t="n"/>
      <c r="F84" s="24">
        <f>IF(D84="","",DATE(YEAR(D84),MONTH(D84),1))</f>
        <v/>
      </c>
      <c r="G84" s="18" t="n"/>
      <c r="H84" s="7">
        <f>IF(OR(D84="",E84=""),"",E84-D84+1)</f>
        <v/>
      </c>
      <c r="I84" s="14">
        <f>IF(COUNTA(A84:B84,D84:E84,G84)=0,"",IF(OR(A84="",B84="",D84="",E84="",G84=""),"Unvollständig",IF(COUNTIF($A$2:$A$151,A84)&gt;1,"Datensatz-ID doppelt",IF(IFERROR(MATCH(B84,Parameter!$A$12:$A$111,0),0)=0,"Mitarbeiter-ID unbekannt",IF(E84&lt;D84,"Ende vor Beginn",IF(EOMONTH(D84,0)&lt;&gt;EOMONTH(E84,0),"An Monatsgrenze teilen",IF(G84&gt;H84,"Ausfalltage zu hoch",IF(COUNTIFS($B$2:$B$151,B84,$D$2:$D$151,"&lt;="&amp;E84,$E$2:$E$151,"&gt;="&amp;D84)&gt;1,"Zeiträume überschneiden sich","OK"))))))))</f>
        <v/>
      </c>
    </row>
    <row r="85" ht="22" customHeight="1">
      <c r="A85" s="21" t="n"/>
      <c r="B85" s="21" t="n"/>
      <c r="C85" s="9">
        <f>IF(B85="","",IFERROR(INDEX(Parameter!$B$12:$B$111,MATCH(B85,Parameter!$A$12:$A$111,0)),"Unbekannt"))</f>
        <v/>
      </c>
      <c r="D85" s="29" t="n"/>
      <c r="E85" s="29" t="n"/>
      <c r="F85" s="25">
        <f>IF(D85="","",DATE(YEAR(D85),MONTH(D85),1))</f>
        <v/>
      </c>
      <c r="G85" s="18" t="n"/>
      <c r="H85" s="10">
        <f>IF(OR(D85="",E85=""),"",E85-D85+1)</f>
        <v/>
      </c>
      <c r="I85" s="16">
        <f>IF(COUNTA(A85:B85,D85:E85,G85)=0,"",IF(OR(A85="",B85="",D85="",E85="",G85=""),"Unvollständig",IF(COUNTIF($A$2:$A$151,A85)&gt;1,"Datensatz-ID doppelt",IF(IFERROR(MATCH(B85,Parameter!$A$12:$A$111,0),0)=0,"Mitarbeiter-ID unbekannt",IF(E85&lt;D85,"Ende vor Beginn",IF(EOMONTH(D85,0)&lt;&gt;EOMONTH(E85,0),"An Monatsgrenze teilen",IF(G85&gt;H85,"Ausfalltage zu hoch",IF(COUNTIFS($B$2:$B$151,B85,$D$2:$D$151,"&lt;="&amp;E85,$E$2:$E$151,"&gt;="&amp;D85)&gt;1,"Zeiträume überschneiden sich","OK"))))))))</f>
        <v/>
      </c>
    </row>
    <row r="86" ht="22" customHeight="1">
      <c r="A86" s="21" t="n"/>
      <c r="B86" s="21" t="n"/>
      <c r="C86" s="6">
        <f>IF(B86="","",IFERROR(INDEX(Parameter!$B$12:$B$111,MATCH(B86,Parameter!$A$12:$A$111,0)),"Unbekannt"))</f>
        <v/>
      </c>
      <c r="D86" s="29" t="n"/>
      <c r="E86" s="29" t="n"/>
      <c r="F86" s="24">
        <f>IF(D86="","",DATE(YEAR(D86),MONTH(D86),1))</f>
        <v/>
      </c>
      <c r="G86" s="18" t="n"/>
      <c r="H86" s="7">
        <f>IF(OR(D86="",E86=""),"",E86-D86+1)</f>
        <v/>
      </c>
      <c r="I86" s="14">
        <f>IF(COUNTA(A86:B86,D86:E86,G86)=0,"",IF(OR(A86="",B86="",D86="",E86="",G86=""),"Unvollständig",IF(COUNTIF($A$2:$A$151,A86)&gt;1,"Datensatz-ID doppelt",IF(IFERROR(MATCH(B86,Parameter!$A$12:$A$111,0),0)=0,"Mitarbeiter-ID unbekannt",IF(E86&lt;D86,"Ende vor Beginn",IF(EOMONTH(D86,0)&lt;&gt;EOMONTH(E86,0),"An Monatsgrenze teilen",IF(G86&gt;H86,"Ausfalltage zu hoch",IF(COUNTIFS($B$2:$B$151,B86,$D$2:$D$151,"&lt;="&amp;E86,$E$2:$E$151,"&gt;="&amp;D86)&gt;1,"Zeiträume überschneiden sich","OK"))))))))</f>
        <v/>
      </c>
    </row>
    <row r="87" ht="22" customHeight="1">
      <c r="A87" s="21" t="n"/>
      <c r="B87" s="21" t="n"/>
      <c r="C87" s="9">
        <f>IF(B87="","",IFERROR(INDEX(Parameter!$B$12:$B$111,MATCH(B87,Parameter!$A$12:$A$111,0)),"Unbekannt"))</f>
        <v/>
      </c>
      <c r="D87" s="29" t="n"/>
      <c r="E87" s="29" t="n"/>
      <c r="F87" s="25">
        <f>IF(D87="","",DATE(YEAR(D87),MONTH(D87),1))</f>
        <v/>
      </c>
      <c r="G87" s="18" t="n"/>
      <c r="H87" s="10">
        <f>IF(OR(D87="",E87=""),"",E87-D87+1)</f>
        <v/>
      </c>
      <c r="I87" s="16">
        <f>IF(COUNTA(A87:B87,D87:E87,G87)=0,"",IF(OR(A87="",B87="",D87="",E87="",G87=""),"Unvollständig",IF(COUNTIF($A$2:$A$151,A87)&gt;1,"Datensatz-ID doppelt",IF(IFERROR(MATCH(B87,Parameter!$A$12:$A$111,0),0)=0,"Mitarbeiter-ID unbekannt",IF(E87&lt;D87,"Ende vor Beginn",IF(EOMONTH(D87,0)&lt;&gt;EOMONTH(E87,0),"An Monatsgrenze teilen",IF(G87&gt;H87,"Ausfalltage zu hoch",IF(COUNTIFS($B$2:$B$151,B87,$D$2:$D$151,"&lt;="&amp;E87,$E$2:$E$151,"&gt;="&amp;D87)&gt;1,"Zeiträume überschneiden sich","OK"))))))))</f>
        <v/>
      </c>
    </row>
    <row r="88" ht="22" customHeight="1">
      <c r="A88" s="21" t="n"/>
      <c r="B88" s="21" t="n"/>
      <c r="C88" s="6">
        <f>IF(B88="","",IFERROR(INDEX(Parameter!$B$12:$B$111,MATCH(B88,Parameter!$A$12:$A$111,0)),"Unbekannt"))</f>
        <v/>
      </c>
      <c r="D88" s="29" t="n"/>
      <c r="E88" s="29" t="n"/>
      <c r="F88" s="24">
        <f>IF(D88="","",DATE(YEAR(D88),MONTH(D88),1))</f>
        <v/>
      </c>
      <c r="G88" s="18" t="n"/>
      <c r="H88" s="7">
        <f>IF(OR(D88="",E88=""),"",E88-D88+1)</f>
        <v/>
      </c>
      <c r="I88" s="14">
        <f>IF(COUNTA(A88:B88,D88:E88,G88)=0,"",IF(OR(A88="",B88="",D88="",E88="",G88=""),"Unvollständig",IF(COUNTIF($A$2:$A$151,A88)&gt;1,"Datensatz-ID doppelt",IF(IFERROR(MATCH(B88,Parameter!$A$12:$A$111,0),0)=0,"Mitarbeiter-ID unbekannt",IF(E88&lt;D88,"Ende vor Beginn",IF(EOMONTH(D88,0)&lt;&gt;EOMONTH(E88,0),"An Monatsgrenze teilen",IF(G88&gt;H88,"Ausfalltage zu hoch",IF(COUNTIFS($B$2:$B$151,B88,$D$2:$D$151,"&lt;="&amp;E88,$E$2:$E$151,"&gt;="&amp;D88)&gt;1,"Zeiträume überschneiden sich","OK"))))))))</f>
        <v/>
      </c>
    </row>
    <row r="89" ht="22" customHeight="1">
      <c r="A89" s="21" t="n"/>
      <c r="B89" s="21" t="n"/>
      <c r="C89" s="9">
        <f>IF(B89="","",IFERROR(INDEX(Parameter!$B$12:$B$111,MATCH(B89,Parameter!$A$12:$A$111,0)),"Unbekannt"))</f>
        <v/>
      </c>
      <c r="D89" s="29" t="n"/>
      <c r="E89" s="29" t="n"/>
      <c r="F89" s="25">
        <f>IF(D89="","",DATE(YEAR(D89),MONTH(D89),1))</f>
        <v/>
      </c>
      <c r="G89" s="18" t="n"/>
      <c r="H89" s="10">
        <f>IF(OR(D89="",E89=""),"",E89-D89+1)</f>
        <v/>
      </c>
      <c r="I89" s="16">
        <f>IF(COUNTA(A89:B89,D89:E89,G89)=0,"",IF(OR(A89="",B89="",D89="",E89="",G89=""),"Unvollständig",IF(COUNTIF($A$2:$A$151,A89)&gt;1,"Datensatz-ID doppelt",IF(IFERROR(MATCH(B89,Parameter!$A$12:$A$111,0),0)=0,"Mitarbeiter-ID unbekannt",IF(E89&lt;D89,"Ende vor Beginn",IF(EOMONTH(D89,0)&lt;&gt;EOMONTH(E89,0),"An Monatsgrenze teilen",IF(G89&gt;H89,"Ausfalltage zu hoch",IF(COUNTIFS($B$2:$B$151,B89,$D$2:$D$151,"&lt;="&amp;E89,$E$2:$E$151,"&gt;="&amp;D89)&gt;1,"Zeiträume überschneiden sich","OK"))))))))</f>
        <v/>
      </c>
    </row>
    <row r="90" ht="22" customHeight="1">
      <c r="A90" s="21" t="n"/>
      <c r="B90" s="21" t="n"/>
      <c r="C90" s="6">
        <f>IF(B90="","",IFERROR(INDEX(Parameter!$B$12:$B$111,MATCH(B90,Parameter!$A$12:$A$111,0)),"Unbekannt"))</f>
        <v/>
      </c>
      <c r="D90" s="29" t="n"/>
      <c r="E90" s="29" t="n"/>
      <c r="F90" s="24">
        <f>IF(D90="","",DATE(YEAR(D90),MONTH(D90),1))</f>
        <v/>
      </c>
      <c r="G90" s="18" t="n"/>
      <c r="H90" s="7">
        <f>IF(OR(D90="",E90=""),"",E90-D90+1)</f>
        <v/>
      </c>
      <c r="I90" s="14">
        <f>IF(COUNTA(A90:B90,D90:E90,G90)=0,"",IF(OR(A90="",B90="",D90="",E90="",G90=""),"Unvollständig",IF(COUNTIF($A$2:$A$151,A90)&gt;1,"Datensatz-ID doppelt",IF(IFERROR(MATCH(B90,Parameter!$A$12:$A$111,0),0)=0,"Mitarbeiter-ID unbekannt",IF(E90&lt;D90,"Ende vor Beginn",IF(EOMONTH(D90,0)&lt;&gt;EOMONTH(E90,0),"An Monatsgrenze teilen",IF(G90&gt;H90,"Ausfalltage zu hoch",IF(COUNTIFS($B$2:$B$151,B90,$D$2:$D$151,"&lt;="&amp;E90,$E$2:$E$151,"&gt;="&amp;D90)&gt;1,"Zeiträume überschneiden sich","OK"))))))))</f>
        <v/>
      </c>
    </row>
    <row r="91" ht="22" customHeight="1">
      <c r="A91" s="21" t="n"/>
      <c r="B91" s="21" t="n"/>
      <c r="C91" s="9">
        <f>IF(B91="","",IFERROR(INDEX(Parameter!$B$12:$B$111,MATCH(B91,Parameter!$A$12:$A$111,0)),"Unbekannt"))</f>
        <v/>
      </c>
      <c r="D91" s="29" t="n"/>
      <c r="E91" s="29" t="n"/>
      <c r="F91" s="25">
        <f>IF(D91="","",DATE(YEAR(D91),MONTH(D91),1))</f>
        <v/>
      </c>
      <c r="G91" s="18" t="n"/>
      <c r="H91" s="10">
        <f>IF(OR(D91="",E91=""),"",E91-D91+1)</f>
        <v/>
      </c>
      <c r="I91" s="16">
        <f>IF(COUNTA(A91:B91,D91:E91,G91)=0,"",IF(OR(A91="",B91="",D91="",E91="",G91=""),"Unvollständig",IF(COUNTIF($A$2:$A$151,A91)&gt;1,"Datensatz-ID doppelt",IF(IFERROR(MATCH(B91,Parameter!$A$12:$A$111,0),0)=0,"Mitarbeiter-ID unbekannt",IF(E91&lt;D91,"Ende vor Beginn",IF(EOMONTH(D91,0)&lt;&gt;EOMONTH(E91,0),"An Monatsgrenze teilen",IF(G91&gt;H91,"Ausfalltage zu hoch",IF(COUNTIFS($B$2:$B$151,B91,$D$2:$D$151,"&lt;="&amp;E91,$E$2:$E$151,"&gt;="&amp;D91)&gt;1,"Zeiträume überschneiden sich","OK"))))))))</f>
        <v/>
      </c>
    </row>
    <row r="92" ht="22" customHeight="1">
      <c r="A92" s="21" t="n"/>
      <c r="B92" s="21" t="n"/>
      <c r="C92" s="6">
        <f>IF(B92="","",IFERROR(INDEX(Parameter!$B$12:$B$111,MATCH(B92,Parameter!$A$12:$A$111,0)),"Unbekannt"))</f>
        <v/>
      </c>
      <c r="D92" s="29" t="n"/>
      <c r="E92" s="29" t="n"/>
      <c r="F92" s="24">
        <f>IF(D92="","",DATE(YEAR(D92),MONTH(D92),1))</f>
        <v/>
      </c>
      <c r="G92" s="18" t="n"/>
      <c r="H92" s="7">
        <f>IF(OR(D92="",E92=""),"",E92-D92+1)</f>
        <v/>
      </c>
      <c r="I92" s="14">
        <f>IF(COUNTA(A92:B92,D92:E92,G92)=0,"",IF(OR(A92="",B92="",D92="",E92="",G92=""),"Unvollständig",IF(COUNTIF($A$2:$A$151,A92)&gt;1,"Datensatz-ID doppelt",IF(IFERROR(MATCH(B92,Parameter!$A$12:$A$111,0),0)=0,"Mitarbeiter-ID unbekannt",IF(E92&lt;D92,"Ende vor Beginn",IF(EOMONTH(D92,0)&lt;&gt;EOMONTH(E92,0),"An Monatsgrenze teilen",IF(G92&gt;H92,"Ausfalltage zu hoch",IF(COUNTIFS($B$2:$B$151,B92,$D$2:$D$151,"&lt;="&amp;E92,$E$2:$E$151,"&gt;="&amp;D92)&gt;1,"Zeiträume überschneiden sich","OK"))))))))</f>
        <v/>
      </c>
    </row>
    <row r="93" ht="22" customHeight="1">
      <c r="A93" s="21" t="n"/>
      <c r="B93" s="21" t="n"/>
      <c r="C93" s="9">
        <f>IF(B93="","",IFERROR(INDEX(Parameter!$B$12:$B$111,MATCH(B93,Parameter!$A$12:$A$111,0)),"Unbekannt"))</f>
        <v/>
      </c>
      <c r="D93" s="29" t="n"/>
      <c r="E93" s="29" t="n"/>
      <c r="F93" s="25">
        <f>IF(D93="","",DATE(YEAR(D93),MONTH(D93),1))</f>
        <v/>
      </c>
      <c r="G93" s="18" t="n"/>
      <c r="H93" s="10">
        <f>IF(OR(D93="",E93=""),"",E93-D93+1)</f>
        <v/>
      </c>
      <c r="I93" s="16">
        <f>IF(COUNTA(A93:B93,D93:E93,G93)=0,"",IF(OR(A93="",B93="",D93="",E93="",G93=""),"Unvollständig",IF(COUNTIF($A$2:$A$151,A93)&gt;1,"Datensatz-ID doppelt",IF(IFERROR(MATCH(B93,Parameter!$A$12:$A$111,0),0)=0,"Mitarbeiter-ID unbekannt",IF(E93&lt;D93,"Ende vor Beginn",IF(EOMONTH(D93,0)&lt;&gt;EOMONTH(E93,0),"An Monatsgrenze teilen",IF(G93&gt;H93,"Ausfalltage zu hoch",IF(COUNTIFS($B$2:$B$151,B93,$D$2:$D$151,"&lt;="&amp;E93,$E$2:$E$151,"&gt;="&amp;D93)&gt;1,"Zeiträume überschneiden sich","OK"))))))))</f>
        <v/>
      </c>
    </row>
    <row r="94" ht="22" customHeight="1">
      <c r="A94" s="21" t="n"/>
      <c r="B94" s="21" t="n"/>
      <c r="C94" s="6">
        <f>IF(B94="","",IFERROR(INDEX(Parameter!$B$12:$B$111,MATCH(B94,Parameter!$A$12:$A$111,0)),"Unbekannt"))</f>
        <v/>
      </c>
      <c r="D94" s="29" t="n"/>
      <c r="E94" s="29" t="n"/>
      <c r="F94" s="24">
        <f>IF(D94="","",DATE(YEAR(D94),MONTH(D94),1))</f>
        <v/>
      </c>
      <c r="G94" s="18" t="n"/>
      <c r="H94" s="7">
        <f>IF(OR(D94="",E94=""),"",E94-D94+1)</f>
        <v/>
      </c>
      <c r="I94" s="14">
        <f>IF(COUNTA(A94:B94,D94:E94,G94)=0,"",IF(OR(A94="",B94="",D94="",E94="",G94=""),"Unvollständig",IF(COUNTIF($A$2:$A$151,A94)&gt;1,"Datensatz-ID doppelt",IF(IFERROR(MATCH(B94,Parameter!$A$12:$A$111,0),0)=0,"Mitarbeiter-ID unbekannt",IF(E94&lt;D94,"Ende vor Beginn",IF(EOMONTH(D94,0)&lt;&gt;EOMONTH(E94,0),"An Monatsgrenze teilen",IF(G94&gt;H94,"Ausfalltage zu hoch",IF(COUNTIFS($B$2:$B$151,B94,$D$2:$D$151,"&lt;="&amp;E94,$E$2:$E$151,"&gt;="&amp;D94)&gt;1,"Zeiträume überschneiden sich","OK"))))))))</f>
        <v/>
      </c>
    </row>
    <row r="95" ht="22" customHeight="1">
      <c r="A95" s="21" t="n"/>
      <c r="B95" s="21" t="n"/>
      <c r="C95" s="9">
        <f>IF(B95="","",IFERROR(INDEX(Parameter!$B$12:$B$111,MATCH(B95,Parameter!$A$12:$A$111,0)),"Unbekannt"))</f>
        <v/>
      </c>
      <c r="D95" s="29" t="n"/>
      <c r="E95" s="29" t="n"/>
      <c r="F95" s="25">
        <f>IF(D95="","",DATE(YEAR(D95),MONTH(D95),1))</f>
        <v/>
      </c>
      <c r="G95" s="18" t="n"/>
      <c r="H95" s="10">
        <f>IF(OR(D95="",E95=""),"",E95-D95+1)</f>
        <v/>
      </c>
      <c r="I95" s="16">
        <f>IF(COUNTA(A95:B95,D95:E95,G95)=0,"",IF(OR(A95="",B95="",D95="",E95="",G95=""),"Unvollständig",IF(COUNTIF($A$2:$A$151,A95)&gt;1,"Datensatz-ID doppelt",IF(IFERROR(MATCH(B95,Parameter!$A$12:$A$111,0),0)=0,"Mitarbeiter-ID unbekannt",IF(E95&lt;D95,"Ende vor Beginn",IF(EOMONTH(D95,0)&lt;&gt;EOMONTH(E95,0),"An Monatsgrenze teilen",IF(G95&gt;H95,"Ausfalltage zu hoch",IF(COUNTIFS($B$2:$B$151,B95,$D$2:$D$151,"&lt;="&amp;E95,$E$2:$E$151,"&gt;="&amp;D95)&gt;1,"Zeiträume überschneiden sich","OK"))))))))</f>
        <v/>
      </c>
    </row>
    <row r="96" ht="22" customHeight="1">
      <c r="A96" s="21" t="n"/>
      <c r="B96" s="21" t="n"/>
      <c r="C96" s="6">
        <f>IF(B96="","",IFERROR(INDEX(Parameter!$B$12:$B$111,MATCH(B96,Parameter!$A$12:$A$111,0)),"Unbekannt"))</f>
        <v/>
      </c>
      <c r="D96" s="29" t="n"/>
      <c r="E96" s="29" t="n"/>
      <c r="F96" s="24">
        <f>IF(D96="","",DATE(YEAR(D96),MONTH(D96),1))</f>
        <v/>
      </c>
      <c r="G96" s="18" t="n"/>
      <c r="H96" s="7">
        <f>IF(OR(D96="",E96=""),"",E96-D96+1)</f>
        <v/>
      </c>
      <c r="I96" s="14">
        <f>IF(COUNTA(A96:B96,D96:E96,G96)=0,"",IF(OR(A96="",B96="",D96="",E96="",G96=""),"Unvollständig",IF(COUNTIF($A$2:$A$151,A96)&gt;1,"Datensatz-ID doppelt",IF(IFERROR(MATCH(B96,Parameter!$A$12:$A$111,0),0)=0,"Mitarbeiter-ID unbekannt",IF(E96&lt;D96,"Ende vor Beginn",IF(EOMONTH(D96,0)&lt;&gt;EOMONTH(E96,0),"An Monatsgrenze teilen",IF(G96&gt;H96,"Ausfalltage zu hoch",IF(COUNTIFS($B$2:$B$151,B96,$D$2:$D$151,"&lt;="&amp;E96,$E$2:$E$151,"&gt;="&amp;D96)&gt;1,"Zeiträume überschneiden sich","OK"))))))))</f>
        <v/>
      </c>
    </row>
    <row r="97" ht="22" customHeight="1">
      <c r="A97" s="21" t="n"/>
      <c r="B97" s="21" t="n"/>
      <c r="C97" s="9">
        <f>IF(B97="","",IFERROR(INDEX(Parameter!$B$12:$B$111,MATCH(B97,Parameter!$A$12:$A$111,0)),"Unbekannt"))</f>
        <v/>
      </c>
      <c r="D97" s="29" t="n"/>
      <c r="E97" s="29" t="n"/>
      <c r="F97" s="25">
        <f>IF(D97="","",DATE(YEAR(D97),MONTH(D97),1))</f>
        <v/>
      </c>
      <c r="G97" s="18" t="n"/>
      <c r="H97" s="10">
        <f>IF(OR(D97="",E97=""),"",E97-D97+1)</f>
        <v/>
      </c>
      <c r="I97" s="16">
        <f>IF(COUNTA(A97:B97,D97:E97,G97)=0,"",IF(OR(A97="",B97="",D97="",E97="",G97=""),"Unvollständig",IF(COUNTIF($A$2:$A$151,A97)&gt;1,"Datensatz-ID doppelt",IF(IFERROR(MATCH(B97,Parameter!$A$12:$A$111,0),0)=0,"Mitarbeiter-ID unbekannt",IF(E97&lt;D97,"Ende vor Beginn",IF(EOMONTH(D97,0)&lt;&gt;EOMONTH(E97,0),"An Monatsgrenze teilen",IF(G97&gt;H97,"Ausfalltage zu hoch",IF(COUNTIFS($B$2:$B$151,B97,$D$2:$D$151,"&lt;="&amp;E97,$E$2:$E$151,"&gt;="&amp;D97)&gt;1,"Zeiträume überschneiden sich","OK"))))))))</f>
        <v/>
      </c>
    </row>
    <row r="98" ht="22" customHeight="1">
      <c r="A98" s="21" t="n"/>
      <c r="B98" s="21" t="n"/>
      <c r="C98" s="6">
        <f>IF(B98="","",IFERROR(INDEX(Parameter!$B$12:$B$111,MATCH(B98,Parameter!$A$12:$A$111,0)),"Unbekannt"))</f>
        <v/>
      </c>
      <c r="D98" s="29" t="n"/>
      <c r="E98" s="29" t="n"/>
      <c r="F98" s="24">
        <f>IF(D98="","",DATE(YEAR(D98),MONTH(D98),1))</f>
        <v/>
      </c>
      <c r="G98" s="18" t="n"/>
      <c r="H98" s="7">
        <f>IF(OR(D98="",E98=""),"",E98-D98+1)</f>
        <v/>
      </c>
      <c r="I98" s="14">
        <f>IF(COUNTA(A98:B98,D98:E98,G98)=0,"",IF(OR(A98="",B98="",D98="",E98="",G98=""),"Unvollständig",IF(COUNTIF($A$2:$A$151,A98)&gt;1,"Datensatz-ID doppelt",IF(IFERROR(MATCH(B98,Parameter!$A$12:$A$111,0),0)=0,"Mitarbeiter-ID unbekannt",IF(E98&lt;D98,"Ende vor Beginn",IF(EOMONTH(D98,0)&lt;&gt;EOMONTH(E98,0),"An Monatsgrenze teilen",IF(G98&gt;H98,"Ausfalltage zu hoch",IF(COUNTIFS($B$2:$B$151,B98,$D$2:$D$151,"&lt;="&amp;E98,$E$2:$E$151,"&gt;="&amp;D98)&gt;1,"Zeiträume überschneiden sich","OK"))))))))</f>
        <v/>
      </c>
    </row>
    <row r="99" ht="22" customHeight="1">
      <c r="A99" s="21" t="n"/>
      <c r="B99" s="21" t="n"/>
      <c r="C99" s="9">
        <f>IF(B99="","",IFERROR(INDEX(Parameter!$B$12:$B$111,MATCH(B99,Parameter!$A$12:$A$111,0)),"Unbekannt"))</f>
        <v/>
      </c>
      <c r="D99" s="29" t="n"/>
      <c r="E99" s="29" t="n"/>
      <c r="F99" s="25">
        <f>IF(D99="","",DATE(YEAR(D99),MONTH(D99),1))</f>
        <v/>
      </c>
      <c r="G99" s="18" t="n"/>
      <c r="H99" s="10">
        <f>IF(OR(D99="",E99=""),"",E99-D99+1)</f>
        <v/>
      </c>
      <c r="I99" s="16">
        <f>IF(COUNTA(A99:B99,D99:E99,G99)=0,"",IF(OR(A99="",B99="",D99="",E99="",G99=""),"Unvollständig",IF(COUNTIF($A$2:$A$151,A99)&gt;1,"Datensatz-ID doppelt",IF(IFERROR(MATCH(B99,Parameter!$A$12:$A$111,0),0)=0,"Mitarbeiter-ID unbekannt",IF(E99&lt;D99,"Ende vor Beginn",IF(EOMONTH(D99,0)&lt;&gt;EOMONTH(E99,0),"An Monatsgrenze teilen",IF(G99&gt;H99,"Ausfalltage zu hoch",IF(COUNTIFS($B$2:$B$151,B99,$D$2:$D$151,"&lt;="&amp;E99,$E$2:$E$151,"&gt;="&amp;D99)&gt;1,"Zeiträume überschneiden sich","OK"))))))))</f>
        <v/>
      </c>
    </row>
    <row r="100" ht="22" customHeight="1">
      <c r="A100" s="21" t="n"/>
      <c r="B100" s="21" t="n"/>
      <c r="C100" s="6">
        <f>IF(B100="","",IFERROR(INDEX(Parameter!$B$12:$B$111,MATCH(B100,Parameter!$A$12:$A$111,0)),"Unbekannt"))</f>
        <v/>
      </c>
      <c r="D100" s="29" t="n"/>
      <c r="E100" s="29" t="n"/>
      <c r="F100" s="24">
        <f>IF(D100="","",DATE(YEAR(D100),MONTH(D100),1))</f>
        <v/>
      </c>
      <c r="G100" s="18" t="n"/>
      <c r="H100" s="7">
        <f>IF(OR(D100="",E100=""),"",E100-D100+1)</f>
        <v/>
      </c>
      <c r="I100" s="14">
        <f>IF(COUNTA(A100:B100,D100:E100,G100)=0,"",IF(OR(A100="",B100="",D100="",E100="",G100=""),"Unvollständig",IF(COUNTIF($A$2:$A$151,A100)&gt;1,"Datensatz-ID doppelt",IF(IFERROR(MATCH(B100,Parameter!$A$12:$A$111,0),0)=0,"Mitarbeiter-ID unbekannt",IF(E100&lt;D100,"Ende vor Beginn",IF(EOMONTH(D100,0)&lt;&gt;EOMONTH(E100,0),"An Monatsgrenze teilen",IF(G100&gt;H100,"Ausfalltage zu hoch",IF(COUNTIFS($B$2:$B$151,B100,$D$2:$D$151,"&lt;="&amp;E100,$E$2:$E$151,"&gt;="&amp;D100)&gt;1,"Zeiträume überschneiden sich","OK"))))))))</f>
        <v/>
      </c>
    </row>
    <row r="101" ht="22" customHeight="1">
      <c r="A101" s="21" t="n"/>
      <c r="B101" s="21" t="n"/>
      <c r="C101" s="9">
        <f>IF(B101="","",IFERROR(INDEX(Parameter!$B$12:$B$111,MATCH(B101,Parameter!$A$12:$A$111,0)),"Unbekannt"))</f>
        <v/>
      </c>
      <c r="D101" s="29" t="n"/>
      <c r="E101" s="29" t="n"/>
      <c r="F101" s="25">
        <f>IF(D101="","",DATE(YEAR(D101),MONTH(D101),1))</f>
        <v/>
      </c>
      <c r="G101" s="18" t="n"/>
      <c r="H101" s="10">
        <f>IF(OR(D101="",E101=""),"",E101-D101+1)</f>
        <v/>
      </c>
      <c r="I101" s="16">
        <f>IF(COUNTA(A101:B101,D101:E101,G101)=0,"",IF(OR(A101="",B101="",D101="",E101="",G101=""),"Unvollständig",IF(COUNTIF($A$2:$A$151,A101)&gt;1,"Datensatz-ID doppelt",IF(IFERROR(MATCH(B101,Parameter!$A$12:$A$111,0),0)=0,"Mitarbeiter-ID unbekannt",IF(E101&lt;D101,"Ende vor Beginn",IF(EOMONTH(D101,0)&lt;&gt;EOMONTH(E101,0),"An Monatsgrenze teilen",IF(G101&gt;H101,"Ausfalltage zu hoch",IF(COUNTIFS($B$2:$B$151,B101,$D$2:$D$151,"&lt;="&amp;E101,$E$2:$E$151,"&gt;="&amp;D101)&gt;1,"Zeiträume überschneiden sich","OK"))))))))</f>
        <v/>
      </c>
    </row>
    <row r="102" ht="22" customHeight="1">
      <c r="A102" s="21" t="n"/>
      <c r="B102" s="21" t="n"/>
      <c r="C102" s="6">
        <f>IF(B102="","",IFERROR(INDEX(Parameter!$B$12:$B$111,MATCH(B102,Parameter!$A$12:$A$111,0)),"Unbekannt"))</f>
        <v/>
      </c>
      <c r="D102" s="29" t="n"/>
      <c r="E102" s="29" t="n"/>
      <c r="F102" s="24">
        <f>IF(D102="","",DATE(YEAR(D102),MONTH(D102),1))</f>
        <v/>
      </c>
      <c r="G102" s="18" t="n"/>
      <c r="H102" s="7">
        <f>IF(OR(D102="",E102=""),"",E102-D102+1)</f>
        <v/>
      </c>
      <c r="I102" s="14">
        <f>IF(COUNTA(A102:B102,D102:E102,G102)=0,"",IF(OR(A102="",B102="",D102="",E102="",G102=""),"Unvollständig",IF(COUNTIF($A$2:$A$151,A102)&gt;1,"Datensatz-ID doppelt",IF(IFERROR(MATCH(B102,Parameter!$A$12:$A$111,0),0)=0,"Mitarbeiter-ID unbekannt",IF(E102&lt;D102,"Ende vor Beginn",IF(EOMONTH(D102,0)&lt;&gt;EOMONTH(E102,0),"An Monatsgrenze teilen",IF(G102&gt;H102,"Ausfalltage zu hoch",IF(COUNTIFS($B$2:$B$151,B102,$D$2:$D$151,"&lt;="&amp;E102,$E$2:$E$151,"&gt;="&amp;D102)&gt;1,"Zeiträume überschneiden sich","OK"))))))))</f>
        <v/>
      </c>
    </row>
    <row r="103" ht="22" customHeight="1">
      <c r="A103" s="21" t="n"/>
      <c r="B103" s="21" t="n"/>
      <c r="C103" s="9">
        <f>IF(B103="","",IFERROR(INDEX(Parameter!$B$12:$B$111,MATCH(B103,Parameter!$A$12:$A$111,0)),"Unbekannt"))</f>
        <v/>
      </c>
      <c r="D103" s="29" t="n"/>
      <c r="E103" s="29" t="n"/>
      <c r="F103" s="25">
        <f>IF(D103="","",DATE(YEAR(D103),MONTH(D103),1))</f>
        <v/>
      </c>
      <c r="G103" s="18" t="n"/>
      <c r="H103" s="10">
        <f>IF(OR(D103="",E103=""),"",E103-D103+1)</f>
        <v/>
      </c>
      <c r="I103" s="16">
        <f>IF(COUNTA(A103:B103,D103:E103,G103)=0,"",IF(OR(A103="",B103="",D103="",E103="",G103=""),"Unvollständig",IF(COUNTIF($A$2:$A$151,A103)&gt;1,"Datensatz-ID doppelt",IF(IFERROR(MATCH(B103,Parameter!$A$12:$A$111,0),0)=0,"Mitarbeiter-ID unbekannt",IF(E103&lt;D103,"Ende vor Beginn",IF(EOMONTH(D103,0)&lt;&gt;EOMONTH(E103,0),"An Monatsgrenze teilen",IF(G103&gt;H103,"Ausfalltage zu hoch",IF(COUNTIFS($B$2:$B$151,B103,$D$2:$D$151,"&lt;="&amp;E103,$E$2:$E$151,"&gt;="&amp;D103)&gt;1,"Zeiträume überschneiden sich","OK"))))))))</f>
        <v/>
      </c>
    </row>
    <row r="104" ht="22" customHeight="1">
      <c r="A104" s="21" t="n"/>
      <c r="B104" s="21" t="n"/>
      <c r="C104" s="6">
        <f>IF(B104="","",IFERROR(INDEX(Parameter!$B$12:$B$111,MATCH(B104,Parameter!$A$12:$A$111,0)),"Unbekannt"))</f>
        <v/>
      </c>
      <c r="D104" s="29" t="n"/>
      <c r="E104" s="29" t="n"/>
      <c r="F104" s="24">
        <f>IF(D104="","",DATE(YEAR(D104),MONTH(D104),1))</f>
        <v/>
      </c>
      <c r="G104" s="18" t="n"/>
      <c r="H104" s="7">
        <f>IF(OR(D104="",E104=""),"",E104-D104+1)</f>
        <v/>
      </c>
      <c r="I104" s="14">
        <f>IF(COUNTA(A104:B104,D104:E104,G104)=0,"",IF(OR(A104="",B104="",D104="",E104="",G104=""),"Unvollständig",IF(COUNTIF($A$2:$A$151,A104)&gt;1,"Datensatz-ID doppelt",IF(IFERROR(MATCH(B104,Parameter!$A$12:$A$111,0),0)=0,"Mitarbeiter-ID unbekannt",IF(E104&lt;D104,"Ende vor Beginn",IF(EOMONTH(D104,0)&lt;&gt;EOMONTH(E104,0),"An Monatsgrenze teilen",IF(G104&gt;H104,"Ausfalltage zu hoch",IF(COUNTIFS($B$2:$B$151,B104,$D$2:$D$151,"&lt;="&amp;E104,$E$2:$E$151,"&gt;="&amp;D104)&gt;1,"Zeiträume überschneiden sich","OK"))))))))</f>
        <v/>
      </c>
    </row>
    <row r="105" ht="22" customHeight="1">
      <c r="A105" s="21" t="n"/>
      <c r="B105" s="21" t="n"/>
      <c r="C105" s="9">
        <f>IF(B105="","",IFERROR(INDEX(Parameter!$B$12:$B$111,MATCH(B105,Parameter!$A$12:$A$111,0)),"Unbekannt"))</f>
        <v/>
      </c>
      <c r="D105" s="29" t="n"/>
      <c r="E105" s="29" t="n"/>
      <c r="F105" s="25">
        <f>IF(D105="","",DATE(YEAR(D105),MONTH(D105),1))</f>
        <v/>
      </c>
      <c r="G105" s="18" t="n"/>
      <c r="H105" s="10">
        <f>IF(OR(D105="",E105=""),"",E105-D105+1)</f>
        <v/>
      </c>
      <c r="I105" s="16">
        <f>IF(COUNTA(A105:B105,D105:E105,G105)=0,"",IF(OR(A105="",B105="",D105="",E105="",G105=""),"Unvollständig",IF(COUNTIF($A$2:$A$151,A105)&gt;1,"Datensatz-ID doppelt",IF(IFERROR(MATCH(B105,Parameter!$A$12:$A$111,0),0)=0,"Mitarbeiter-ID unbekannt",IF(E105&lt;D105,"Ende vor Beginn",IF(EOMONTH(D105,0)&lt;&gt;EOMONTH(E105,0),"An Monatsgrenze teilen",IF(G105&gt;H105,"Ausfalltage zu hoch",IF(COUNTIFS($B$2:$B$151,B105,$D$2:$D$151,"&lt;="&amp;E105,$E$2:$E$151,"&gt;="&amp;D105)&gt;1,"Zeiträume überschneiden sich","OK"))))))))</f>
        <v/>
      </c>
    </row>
    <row r="106" ht="22" customHeight="1">
      <c r="A106" s="21" t="n"/>
      <c r="B106" s="21" t="n"/>
      <c r="C106" s="6">
        <f>IF(B106="","",IFERROR(INDEX(Parameter!$B$12:$B$111,MATCH(B106,Parameter!$A$12:$A$111,0)),"Unbekannt"))</f>
        <v/>
      </c>
      <c r="D106" s="29" t="n"/>
      <c r="E106" s="29" t="n"/>
      <c r="F106" s="24">
        <f>IF(D106="","",DATE(YEAR(D106),MONTH(D106),1))</f>
        <v/>
      </c>
      <c r="G106" s="18" t="n"/>
      <c r="H106" s="7">
        <f>IF(OR(D106="",E106=""),"",E106-D106+1)</f>
        <v/>
      </c>
      <c r="I106" s="14">
        <f>IF(COUNTA(A106:B106,D106:E106,G106)=0,"",IF(OR(A106="",B106="",D106="",E106="",G106=""),"Unvollständig",IF(COUNTIF($A$2:$A$151,A106)&gt;1,"Datensatz-ID doppelt",IF(IFERROR(MATCH(B106,Parameter!$A$12:$A$111,0),0)=0,"Mitarbeiter-ID unbekannt",IF(E106&lt;D106,"Ende vor Beginn",IF(EOMONTH(D106,0)&lt;&gt;EOMONTH(E106,0),"An Monatsgrenze teilen",IF(G106&gt;H106,"Ausfalltage zu hoch",IF(COUNTIFS($B$2:$B$151,B106,$D$2:$D$151,"&lt;="&amp;E106,$E$2:$E$151,"&gt;="&amp;D106)&gt;1,"Zeiträume überschneiden sich","OK"))))))))</f>
        <v/>
      </c>
    </row>
    <row r="107" ht="22" customHeight="1">
      <c r="A107" s="21" t="n"/>
      <c r="B107" s="21" t="n"/>
      <c r="C107" s="9">
        <f>IF(B107="","",IFERROR(INDEX(Parameter!$B$12:$B$111,MATCH(B107,Parameter!$A$12:$A$111,0)),"Unbekannt"))</f>
        <v/>
      </c>
      <c r="D107" s="29" t="n"/>
      <c r="E107" s="29" t="n"/>
      <c r="F107" s="25">
        <f>IF(D107="","",DATE(YEAR(D107),MONTH(D107),1))</f>
        <v/>
      </c>
      <c r="G107" s="18" t="n"/>
      <c r="H107" s="10">
        <f>IF(OR(D107="",E107=""),"",E107-D107+1)</f>
        <v/>
      </c>
      <c r="I107" s="16">
        <f>IF(COUNTA(A107:B107,D107:E107,G107)=0,"",IF(OR(A107="",B107="",D107="",E107="",G107=""),"Unvollständig",IF(COUNTIF($A$2:$A$151,A107)&gt;1,"Datensatz-ID doppelt",IF(IFERROR(MATCH(B107,Parameter!$A$12:$A$111,0),0)=0,"Mitarbeiter-ID unbekannt",IF(E107&lt;D107,"Ende vor Beginn",IF(EOMONTH(D107,0)&lt;&gt;EOMONTH(E107,0),"An Monatsgrenze teilen",IF(G107&gt;H107,"Ausfalltage zu hoch",IF(COUNTIFS($B$2:$B$151,B107,$D$2:$D$151,"&lt;="&amp;E107,$E$2:$E$151,"&gt;="&amp;D107)&gt;1,"Zeiträume überschneiden sich","OK"))))))))</f>
        <v/>
      </c>
    </row>
    <row r="108" ht="22" customHeight="1">
      <c r="A108" s="21" t="n"/>
      <c r="B108" s="21" t="n"/>
      <c r="C108" s="6">
        <f>IF(B108="","",IFERROR(INDEX(Parameter!$B$12:$B$111,MATCH(B108,Parameter!$A$12:$A$111,0)),"Unbekannt"))</f>
        <v/>
      </c>
      <c r="D108" s="29" t="n"/>
      <c r="E108" s="29" t="n"/>
      <c r="F108" s="24">
        <f>IF(D108="","",DATE(YEAR(D108),MONTH(D108),1))</f>
        <v/>
      </c>
      <c r="G108" s="18" t="n"/>
      <c r="H108" s="7">
        <f>IF(OR(D108="",E108=""),"",E108-D108+1)</f>
        <v/>
      </c>
      <c r="I108" s="14">
        <f>IF(COUNTA(A108:B108,D108:E108,G108)=0,"",IF(OR(A108="",B108="",D108="",E108="",G108=""),"Unvollständig",IF(COUNTIF($A$2:$A$151,A108)&gt;1,"Datensatz-ID doppelt",IF(IFERROR(MATCH(B108,Parameter!$A$12:$A$111,0),0)=0,"Mitarbeiter-ID unbekannt",IF(E108&lt;D108,"Ende vor Beginn",IF(EOMONTH(D108,0)&lt;&gt;EOMONTH(E108,0),"An Monatsgrenze teilen",IF(G108&gt;H108,"Ausfalltage zu hoch",IF(COUNTIFS($B$2:$B$151,B108,$D$2:$D$151,"&lt;="&amp;E108,$E$2:$E$151,"&gt;="&amp;D108)&gt;1,"Zeiträume überschneiden sich","OK"))))))))</f>
        <v/>
      </c>
    </row>
    <row r="109" ht="22" customHeight="1">
      <c r="A109" s="21" t="n"/>
      <c r="B109" s="21" t="n"/>
      <c r="C109" s="9">
        <f>IF(B109="","",IFERROR(INDEX(Parameter!$B$12:$B$111,MATCH(B109,Parameter!$A$12:$A$111,0)),"Unbekannt"))</f>
        <v/>
      </c>
      <c r="D109" s="29" t="n"/>
      <c r="E109" s="29" t="n"/>
      <c r="F109" s="25">
        <f>IF(D109="","",DATE(YEAR(D109),MONTH(D109),1))</f>
        <v/>
      </c>
      <c r="G109" s="18" t="n"/>
      <c r="H109" s="10">
        <f>IF(OR(D109="",E109=""),"",E109-D109+1)</f>
        <v/>
      </c>
      <c r="I109" s="16">
        <f>IF(COUNTA(A109:B109,D109:E109,G109)=0,"",IF(OR(A109="",B109="",D109="",E109="",G109=""),"Unvollständig",IF(COUNTIF($A$2:$A$151,A109)&gt;1,"Datensatz-ID doppelt",IF(IFERROR(MATCH(B109,Parameter!$A$12:$A$111,0),0)=0,"Mitarbeiter-ID unbekannt",IF(E109&lt;D109,"Ende vor Beginn",IF(EOMONTH(D109,0)&lt;&gt;EOMONTH(E109,0),"An Monatsgrenze teilen",IF(G109&gt;H109,"Ausfalltage zu hoch",IF(COUNTIFS($B$2:$B$151,B109,$D$2:$D$151,"&lt;="&amp;E109,$E$2:$E$151,"&gt;="&amp;D109)&gt;1,"Zeiträume überschneiden sich","OK"))))))))</f>
        <v/>
      </c>
    </row>
    <row r="110" ht="22" customHeight="1">
      <c r="A110" s="21" t="n"/>
      <c r="B110" s="21" t="n"/>
      <c r="C110" s="6">
        <f>IF(B110="","",IFERROR(INDEX(Parameter!$B$12:$B$111,MATCH(B110,Parameter!$A$12:$A$111,0)),"Unbekannt"))</f>
        <v/>
      </c>
      <c r="D110" s="29" t="n"/>
      <c r="E110" s="29" t="n"/>
      <c r="F110" s="24">
        <f>IF(D110="","",DATE(YEAR(D110),MONTH(D110),1))</f>
        <v/>
      </c>
      <c r="G110" s="18" t="n"/>
      <c r="H110" s="7">
        <f>IF(OR(D110="",E110=""),"",E110-D110+1)</f>
        <v/>
      </c>
      <c r="I110" s="14">
        <f>IF(COUNTA(A110:B110,D110:E110,G110)=0,"",IF(OR(A110="",B110="",D110="",E110="",G110=""),"Unvollständig",IF(COUNTIF($A$2:$A$151,A110)&gt;1,"Datensatz-ID doppelt",IF(IFERROR(MATCH(B110,Parameter!$A$12:$A$111,0),0)=0,"Mitarbeiter-ID unbekannt",IF(E110&lt;D110,"Ende vor Beginn",IF(EOMONTH(D110,0)&lt;&gt;EOMONTH(E110,0),"An Monatsgrenze teilen",IF(G110&gt;H110,"Ausfalltage zu hoch",IF(COUNTIFS($B$2:$B$151,B110,$D$2:$D$151,"&lt;="&amp;E110,$E$2:$E$151,"&gt;="&amp;D110)&gt;1,"Zeiträume überschneiden sich","OK"))))))))</f>
        <v/>
      </c>
    </row>
    <row r="111" ht="22" customHeight="1">
      <c r="A111" s="21" t="n"/>
      <c r="B111" s="21" t="n"/>
      <c r="C111" s="9">
        <f>IF(B111="","",IFERROR(INDEX(Parameter!$B$12:$B$111,MATCH(B111,Parameter!$A$12:$A$111,0)),"Unbekannt"))</f>
        <v/>
      </c>
      <c r="D111" s="29" t="n"/>
      <c r="E111" s="29" t="n"/>
      <c r="F111" s="25">
        <f>IF(D111="","",DATE(YEAR(D111),MONTH(D111),1))</f>
        <v/>
      </c>
      <c r="G111" s="18" t="n"/>
      <c r="H111" s="10">
        <f>IF(OR(D111="",E111=""),"",E111-D111+1)</f>
        <v/>
      </c>
      <c r="I111" s="16">
        <f>IF(COUNTA(A111:B111,D111:E111,G111)=0,"",IF(OR(A111="",B111="",D111="",E111="",G111=""),"Unvollständig",IF(COUNTIF($A$2:$A$151,A111)&gt;1,"Datensatz-ID doppelt",IF(IFERROR(MATCH(B111,Parameter!$A$12:$A$111,0),0)=0,"Mitarbeiter-ID unbekannt",IF(E111&lt;D111,"Ende vor Beginn",IF(EOMONTH(D111,0)&lt;&gt;EOMONTH(E111,0),"An Monatsgrenze teilen",IF(G111&gt;H111,"Ausfalltage zu hoch",IF(COUNTIFS($B$2:$B$151,B111,$D$2:$D$151,"&lt;="&amp;E111,$E$2:$E$151,"&gt;="&amp;D111)&gt;1,"Zeiträume überschneiden sich","OK"))))))))</f>
        <v/>
      </c>
    </row>
    <row r="112" ht="22" customHeight="1">
      <c r="A112" s="21" t="n"/>
      <c r="B112" s="21" t="n"/>
      <c r="C112" s="6">
        <f>IF(B112="","",IFERROR(INDEX(Parameter!$B$12:$B$111,MATCH(B112,Parameter!$A$12:$A$111,0)),"Unbekannt"))</f>
        <v/>
      </c>
      <c r="D112" s="29" t="n"/>
      <c r="E112" s="29" t="n"/>
      <c r="F112" s="24">
        <f>IF(D112="","",DATE(YEAR(D112),MONTH(D112),1))</f>
        <v/>
      </c>
      <c r="G112" s="18" t="n"/>
      <c r="H112" s="7">
        <f>IF(OR(D112="",E112=""),"",E112-D112+1)</f>
        <v/>
      </c>
      <c r="I112" s="14">
        <f>IF(COUNTA(A112:B112,D112:E112,G112)=0,"",IF(OR(A112="",B112="",D112="",E112="",G112=""),"Unvollständig",IF(COUNTIF($A$2:$A$151,A112)&gt;1,"Datensatz-ID doppelt",IF(IFERROR(MATCH(B112,Parameter!$A$12:$A$111,0),0)=0,"Mitarbeiter-ID unbekannt",IF(E112&lt;D112,"Ende vor Beginn",IF(EOMONTH(D112,0)&lt;&gt;EOMONTH(E112,0),"An Monatsgrenze teilen",IF(G112&gt;H112,"Ausfalltage zu hoch",IF(COUNTIFS($B$2:$B$151,B112,$D$2:$D$151,"&lt;="&amp;E112,$E$2:$E$151,"&gt;="&amp;D112)&gt;1,"Zeiträume überschneiden sich","OK"))))))))</f>
        <v/>
      </c>
    </row>
    <row r="113" ht="22" customHeight="1">
      <c r="A113" s="21" t="n"/>
      <c r="B113" s="21" t="n"/>
      <c r="C113" s="9">
        <f>IF(B113="","",IFERROR(INDEX(Parameter!$B$12:$B$111,MATCH(B113,Parameter!$A$12:$A$111,0)),"Unbekannt"))</f>
        <v/>
      </c>
      <c r="D113" s="29" t="n"/>
      <c r="E113" s="29" t="n"/>
      <c r="F113" s="25">
        <f>IF(D113="","",DATE(YEAR(D113),MONTH(D113),1))</f>
        <v/>
      </c>
      <c r="G113" s="18" t="n"/>
      <c r="H113" s="10">
        <f>IF(OR(D113="",E113=""),"",E113-D113+1)</f>
        <v/>
      </c>
      <c r="I113" s="16">
        <f>IF(COUNTA(A113:B113,D113:E113,G113)=0,"",IF(OR(A113="",B113="",D113="",E113="",G113=""),"Unvollständig",IF(COUNTIF($A$2:$A$151,A113)&gt;1,"Datensatz-ID doppelt",IF(IFERROR(MATCH(B113,Parameter!$A$12:$A$111,0),0)=0,"Mitarbeiter-ID unbekannt",IF(E113&lt;D113,"Ende vor Beginn",IF(EOMONTH(D113,0)&lt;&gt;EOMONTH(E113,0),"An Monatsgrenze teilen",IF(G113&gt;H113,"Ausfalltage zu hoch",IF(COUNTIFS($B$2:$B$151,B113,$D$2:$D$151,"&lt;="&amp;E113,$E$2:$E$151,"&gt;="&amp;D113)&gt;1,"Zeiträume überschneiden sich","OK"))))))))</f>
        <v/>
      </c>
    </row>
    <row r="114" ht="22" customHeight="1">
      <c r="A114" s="21" t="n"/>
      <c r="B114" s="21" t="n"/>
      <c r="C114" s="6">
        <f>IF(B114="","",IFERROR(INDEX(Parameter!$B$12:$B$111,MATCH(B114,Parameter!$A$12:$A$111,0)),"Unbekannt"))</f>
        <v/>
      </c>
      <c r="D114" s="29" t="n"/>
      <c r="E114" s="29" t="n"/>
      <c r="F114" s="24">
        <f>IF(D114="","",DATE(YEAR(D114),MONTH(D114),1))</f>
        <v/>
      </c>
      <c r="G114" s="18" t="n"/>
      <c r="H114" s="7">
        <f>IF(OR(D114="",E114=""),"",E114-D114+1)</f>
        <v/>
      </c>
      <c r="I114" s="14">
        <f>IF(COUNTA(A114:B114,D114:E114,G114)=0,"",IF(OR(A114="",B114="",D114="",E114="",G114=""),"Unvollständig",IF(COUNTIF($A$2:$A$151,A114)&gt;1,"Datensatz-ID doppelt",IF(IFERROR(MATCH(B114,Parameter!$A$12:$A$111,0),0)=0,"Mitarbeiter-ID unbekannt",IF(E114&lt;D114,"Ende vor Beginn",IF(EOMONTH(D114,0)&lt;&gt;EOMONTH(E114,0),"An Monatsgrenze teilen",IF(G114&gt;H114,"Ausfalltage zu hoch",IF(COUNTIFS($B$2:$B$151,B114,$D$2:$D$151,"&lt;="&amp;E114,$E$2:$E$151,"&gt;="&amp;D114)&gt;1,"Zeiträume überschneiden sich","OK"))))))))</f>
        <v/>
      </c>
    </row>
    <row r="115" ht="22" customHeight="1">
      <c r="A115" s="21" t="n"/>
      <c r="B115" s="21" t="n"/>
      <c r="C115" s="9">
        <f>IF(B115="","",IFERROR(INDEX(Parameter!$B$12:$B$111,MATCH(B115,Parameter!$A$12:$A$111,0)),"Unbekannt"))</f>
        <v/>
      </c>
      <c r="D115" s="29" t="n"/>
      <c r="E115" s="29" t="n"/>
      <c r="F115" s="25">
        <f>IF(D115="","",DATE(YEAR(D115),MONTH(D115),1))</f>
        <v/>
      </c>
      <c r="G115" s="18" t="n"/>
      <c r="H115" s="10">
        <f>IF(OR(D115="",E115=""),"",E115-D115+1)</f>
        <v/>
      </c>
      <c r="I115" s="16">
        <f>IF(COUNTA(A115:B115,D115:E115,G115)=0,"",IF(OR(A115="",B115="",D115="",E115="",G115=""),"Unvollständig",IF(COUNTIF($A$2:$A$151,A115)&gt;1,"Datensatz-ID doppelt",IF(IFERROR(MATCH(B115,Parameter!$A$12:$A$111,0),0)=0,"Mitarbeiter-ID unbekannt",IF(E115&lt;D115,"Ende vor Beginn",IF(EOMONTH(D115,0)&lt;&gt;EOMONTH(E115,0),"An Monatsgrenze teilen",IF(G115&gt;H115,"Ausfalltage zu hoch",IF(COUNTIFS($B$2:$B$151,B115,$D$2:$D$151,"&lt;="&amp;E115,$E$2:$E$151,"&gt;="&amp;D115)&gt;1,"Zeiträume überschneiden sich","OK"))))))))</f>
        <v/>
      </c>
    </row>
    <row r="116" ht="22" customHeight="1">
      <c r="A116" s="21" t="n"/>
      <c r="B116" s="21" t="n"/>
      <c r="C116" s="6">
        <f>IF(B116="","",IFERROR(INDEX(Parameter!$B$12:$B$111,MATCH(B116,Parameter!$A$12:$A$111,0)),"Unbekannt"))</f>
        <v/>
      </c>
      <c r="D116" s="29" t="n"/>
      <c r="E116" s="29" t="n"/>
      <c r="F116" s="24">
        <f>IF(D116="","",DATE(YEAR(D116),MONTH(D116),1))</f>
        <v/>
      </c>
      <c r="G116" s="18" t="n"/>
      <c r="H116" s="7">
        <f>IF(OR(D116="",E116=""),"",E116-D116+1)</f>
        <v/>
      </c>
      <c r="I116" s="14">
        <f>IF(COUNTA(A116:B116,D116:E116,G116)=0,"",IF(OR(A116="",B116="",D116="",E116="",G116=""),"Unvollständig",IF(COUNTIF($A$2:$A$151,A116)&gt;1,"Datensatz-ID doppelt",IF(IFERROR(MATCH(B116,Parameter!$A$12:$A$111,0),0)=0,"Mitarbeiter-ID unbekannt",IF(E116&lt;D116,"Ende vor Beginn",IF(EOMONTH(D116,0)&lt;&gt;EOMONTH(E116,0),"An Monatsgrenze teilen",IF(G116&gt;H116,"Ausfalltage zu hoch",IF(COUNTIFS($B$2:$B$151,B116,$D$2:$D$151,"&lt;="&amp;E116,$E$2:$E$151,"&gt;="&amp;D116)&gt;1,"Zeiträume überschneiden sich","OK"))))))))</f>
        <v/>
      </c>
    </row>
    <row r="117" ht="22" customHeight="1">
      <c r="A117" s="21" t="n"/>
      <c r="B117" s="21" t="n"/>
      <c r="C117" s="9">
        <f>IF(B117="","",IFERROR(INDEX(Parameter!$B$12:$B$111,MATCH(B117,Parameter!$A$12:$A$111,0)),"Unbekannt"))</f>
        <v/>
      </c>
      <c r="D117" s="29" t="n"/>
      <c r="E117" s="29" t="n"/>
      <c r="F117" s="25">
        <f>IF(D117="","",DATE(YEAR(D117),MONTH(D117),1))</f>
        <v/>
      </c>
      <c r="G117" s="18" t="n"/>
      <c r="H117" s="10">
        <f>IF(OR(D117="",E117=""),"",E117-D117+1)</f>
        <v/>
      </c>
      <c r="I117" s="16">
        <f>IF(COUNTA(A117:B117,D117:E117,G117)=0,"",IF(OR(A117="",B117="",D117="",E117="",G117=""),"Unvollständig",IF(COUNTIF($A$2:$A$151,A117)&gt;1,"Datensatz-ID doppelt",IF(IFERROR(MATCH(B117,Parameter!$A$12:$A$111,0),0)=0,"Mitarbeiter-ID unbekannt",IF(E117&lt;D117,"Ende vor Beginn",IF(EOMONTH(D117,0)&lt;&gt;EOMONTH(E117,0),"An Monatsgrenze teilen",IF(G117&gt;H117,"Ausfalltage zu hoch",IF(COUNTIFS($B$2:$B$151,B117,$D$2:$D$151,"&lt;="&amp;E117,$E$2:$E$151,"&gt;="&amp;D117)&gt;1,"Zeiträume überschneiden sich","OK"))))))))</f>
        <v/>
      </c>
    </row>
    <row r="118" ht="22" customHeight="1">
      <c r="A118" s="21" t="n"/>
      <c r="B118" s="21" t="n"/>
      <c r="C118" s="6">
        <f>IF(B118="","",IFERROR(INDEX(Parameter!$B$12:$B$111,MATCH(B118,Parameter!$A$12:$A$111,0)),"Unbekannt"))</f>
        <v/>
      </c>
      <c r="D118" s="29" t="n"/>
      <c r="E118" s="29" t="n"/>
      <c r="F118" s="24">
        <f>IF(D118="","",DATE(YEAR(D118),MONTH(D118),1))</f>
        <v/>
      </c>
      <c r="G118" s="18" t="n"/>
      <c r="H118" s="7">
        <f>IF(OR(D118="",E118=""),"",E118-D118+1)</f>
        <v/>
      </c>
      <c r="I118" s="14">
        <f>IF(COUNTA(A118:B118,D118:E118,G118)=0,"",IF(OR(A118="",B118="",D118="",E118="",G118=""),"Unvollständig",IF(COUNTIF($A$2:$A$151,A118)&gt;1,"Datensatz-ID doppelt",IF(IFERROR(MATCH(B118,Parameter!$A$12:$A$111,0),0)=0,"Mitarbeiter-ID unbekannt",IF(E118&lt;D118,"Ende vor Beginn",IF(EOMONTH(D118,0)&lt;&gt;EOMONTH(E118,0),"An Monatsgrenze teilen",IF(G118&gt;H118,"Ausfalltage zu hoch",IF(COUNTIFS($B$2:$B$151,B118,$D$2:$D$151,"&lt;="&amp;E118,$E$2:$E$151,"&gt;="&amp;D118)&gt;1,"Zeiträume überschneiden sich","OK"))))))))</f>
        <v/>
      </c>
    </row>
    <row r="119" ht="22" customHeight="1">
      <c r="A119" s="21" t="n"/>
      <c r="B119" s="21" t="n"/>
      <c r="C119" s="9">
        <f>IF(B119="","",IFERROR(INDEX(Parameter!$B$12:$B$111,MATCH(B119,Parameter!$A$12:$A$111,0)),"Unbekannt"))</f>
        <v/>
      </c>
      <c r="D119" s="29" t="n"/>
      <c r="E119" s="29" t="n"/>
      <c r="F119" s="25">
        <f>IF(D119="","",DATE(YEAR(D119),MONTH(D119),1))</f>
        <v/>
      </c>
      <c r="G119" s="18" t="n"/>
      <c r="H119" s="10">
        <f>IF(OR(D119="",E119=""),"",E119-D119+1)</f>
        <v/>
      </c>
      <c r="I119" s="16">
        <f>IF(COUNTA(A119:B119,D119:E119,G119)=0,"",IF(OR(A119="",B119="",D119="",E119="",G119=""),"Unvollständig",IF(COUNTIF($A$2:$A$151,A119)&gt;1,"Datensatz-ID doppelt",IF(IFERROR(MATCH(B119,Parameter!$A$12:$A$111,0),0)=0,"Mitarbeiter-ID unbekannt",IF(E119&lt;D119,"Ende vor Beginn",IF(EOMONTH(D119,0)&lt;&gt;EOMONTH(E119,0),"An Monatsgrenze teilen",IF(G119&gt;H119,"Ausfalltage zu hoch",IF(COUNTIFS($B$2:$B$151,B119,$D$2:$D$151,"&lt;="&amp;E119,$E$2:$E$151,"&gt;="&amp;D119)&gt;1,"Zeiträume überschneiden sich","OK"))))))))</f>
        <v/>
      </c>
    </row>
    <row r="120" ht="22" customHeight="1">
      <c r="A120" s="21" t="n"/>
      <c r="B120" s="21" t="n"/>
      <c r="C120" s="6">
        <f>IF(B120="","",IFERROR(INDEX(Parameter!$B$12:$B$111,MATCH(B120,Parameter!$A$12:$A$111,0)),"Unbekannt"))</f>
        <v/>
      </c>
      <c r="D120" s="29" t="n"/>
      <c r="E120" s="29" t="n"/>
      <c r="F120" s="24">
        <f>IF(D120="","",DATE(YEAR(D120),MONTH(D120),1))</f>
        <v/>
      </c>
      <c r="G120" s="18" t="n"/>
      <c r="H120" s="7">
        <f>IF(OR(D120="",E120=""),"",E120-D120+1)</f>
        <v/>
      </c>
      <c r="I120" s="14">
        <f>IF(COUNTA(A120:B120,D120:E120,G120)=0,"",IF(OR(A120="",B120="",D120="",E120="",G120=""),"Unvollständig",IF(COUNTIF($A$2:$A$151,A120)&gt;1,"Datensatz-ID doppelt",IF(IFERROR(MATCH(B120,Parameter!$A$12:$A$111,0),0)=0,"Mitarbeiter-ID unbekannt",IF(E120&lt;D120,"Ende vor Beginn",IF(EOMONTH(D120,0)&lt;&gt;EOMONTH(E120,0),"An Monatsgrenze teilen",IF(G120&gt;H120,"Ausfalltage zu hoch",IF(COUNTIFS($B$2:$B$151,B120,$D$2:$D$151,"&lt;="&amp;E120,$E$2:$E$151,"&gt;="&amp;D120)&gt;1,"Zeiträume überschneiden sich","OK"))))))))</f>
        <v/>
      </c>
    </row>
    <row r="121" ht="22" customHeight="1">
      <c r="A121" s="21" t="n"/>
      <c r="B121" s="21" t="n"/>
      <c r="C121" s="9">
        <f>IF(B121="","",IFERROR(INDEX(Parameter!$B$12:$B$111,MATCH(B121,Parameter!$A$12:$A$111,0)),"Unbekannt"))</f>
        <v/>
      </c>
      <c r="D121" s="29" t="n"/>
      <c r="E121" s="29" t="n"/>
      <c r="F121" s="25">
        <f>IF(D121="","",DATE(YEAR(D121),MONTH(D121),1))</f>
        <v/>
      </c>
      <c r="G121" s="18" t="n"/>
      <c r="H121" s="10">
        <f>IF(OR(D121="",E121=""),"",E121-D121+1)</f>
        <v/>
      </c>
      <c r="I121" s="16">
        <f>IF(COUNTA(A121:B121,D121:E121,G121)=0,"",IF(OR(A121="",B121="",D121="",E121="",G121=""),"Unvollständig",IF(COUNTIF($A$2:$A$151,A121)&gt;1,"Datensatz-ID doppelt",IF(IFERROR(MATCH(B121,Parameter!$A$12:$A$111,0),0)=0,"Mitarbeiter-ID unbekannt",IF(E121&lt;D121,"Ende vor Beginn",IF(EOMONTH(D121,0)&lt;&gt;EOMONTH(E121,0),"An Monatsgrenze teilen",IF(G121&gt;H121,"Ausfalltage zu hoch",IF(COUNTIFS($B$2:$B$151,B121,$D$2:$D$151,"&lt;="&amp;E121,$E$2:$E$151,"&gt;="&amp;D121)&gt;1,"Zeiträume überschneiden sich","OK"))))))))</f>
        <v/>
      </c>
    </row>
    <row r="122" ht="22" customHeight="1">
      <c r="A122" s="21" t="n"/>
      <c r="B122" s="21" t="n"/>
      <c r="C122" s="6">
        <f>IF(B122="","",IFERROR(INDEX(Parameter!$B$12:$B$111,MATCH(B122,Parameter!$A$12:$A$111,0)),"Unbekannt"))</f>
        <v/>
      </c>
      <c r="D122" s="29" t="n"/>
      <c r="E122" s="29" t="n"/>
      <c r="F122" s="24">
        <f>IF(D122="","",DATE(YEAR(D122),MONTH(D122),1))</f>
        <v/>
      </c>
      <c r="G122" s="18" t="n"/>
      <c r="H122" s="7">
        <f>IF(OR(D122="",E122=""),"",E122-D122+1)</f>
        <v/>
      </c>
      <c r="I122" s="14">
        <f>IF(COUNTA(A122:B122,D122:E122,G122)=0,"",IF(OR(A122="",B122="",D122="",E122="",G122=""),"Unvollständig",IF(COUNTIF($A$2:$A$151,A122)&gt;1,"Datensatz-ID doppelt",IF(IFERROR(MATCH(B122,Parameter!$A$12:$A$111,0),0)=0,"Mitarbeiter-ID unbekannt",IF(E122&lt;D122,"Ende vor Beginn",IF(EOMONTH(D122,0)&lt;&gt;EOMONTH(E122,0),"An Monatsgrenze teilen",IF(G122&gt;H122,"Ausfalltage zu hoch",IF(COUNTIFS($B$2:$B$151,B122,$D$2:$D$151,"&lt;="&amp;E122,$E$2:$E$151,"&gt;="&amp;D122)&gt;1,"Zeiträume überschneiden sich","OK"))))))))</f>
        <v/>
      </c>
    </row>
    <row r="123" ht="22" customHeight="1">
      <c r="A123" s="21" t="n"/>
      <c r="B123" s="21" t="n"/>
      <c r="C123" s="9">
        <f>IF(B123="","",IFERROR(INDEX(Parameter!$B$12:$B$111,MATCH(B123,Parameter!$A$12:$A$111,0)),"Unbekannt"))</f>
        <v/>
      </c>
      <c r="D123" s="29" t="n"/>
      <c r="E123" s="29" t="n"/>
      <c r="F123" s="25">
        <f>IF(D123="","",DATE(YEAR(D123),MONTH(D123),1))</f>
        <v/>
      </c>
      <c r="G123" s="18" t="n"/>
      <c r="H123" s="10">
        <f>IF(OR(D123="",E123=""),"",E123-D123+1)</f>
        <v/>
      </c>
      <c r="I123" s="16">
        <f>IF(COUNTA(A123:B123,D123:E123,G123)=0,"",IF(OR(A123="",B123="",D123="",E123="",G123=""),"Unvollständig",IF(COUNTIF($A$2:$A$151,A123)&gt;1,"Datensatz-ID doppelt",IF(IFERROR(MATCH(B123,Parameter!$A$12:$A$111,0),0)=0,"Mitarbeiter-ID unbekannt",IF(E123&lt;D123,"Ende vor Beginn",IF(EOMONTH(D123,0)&lt;&gt;EOMONTH(E123,0),"An Monatsgrenze teilen",IF(G123&gt;H123,"Ausfalltage zu hoch",IF(COUNTIFS($B$2:$B$151,B123,$D$2:$D$151,"&lt;="&amp;E123,$E$2:$E$151,"&gt;="&amp;D123)&gt;1,"Zeiträume überschneiden sich","OK"))))))))</f>
        <v/>
      </c>
    </row>
    <row r="124" ht="22" customHeight="1">
      <c r="A124" s="21" t="n"/>
      <c r="B124" s="21" t="n"/>
      <c r="C124" s="6">
        <f>IF(B124="","",IFERROR(INDEX(Parameter!$B$12:$B$111,MATCH(B124,Parameter!$A$12:$A$111,0)),"Unbekannt"))</f>
        <v/>
      </c>
      <c r="D124" s="29" t="n"/>
      <c r="E124" s="29" t="n"/>
      <c r="F124" s="24">
        <f>IF(D124="","",DATE(YEAR(D124),MONTH(D124),1))</f>
        <v/>
      </c>
      <c r="G124" s="18" t="n"/>
      <c r="H124" s="7">
        <f>IF(OR(D124="",E124=""),"",E124-D124+1)</f>
        <v/>
      </c>
      <c r="I124" s="14">
        <f>IF(COUNTA(A124:B124,D124:E124,G124)=0,"",IF(OR(A124="",B124="",D124="",E124="",G124=""),"Unvollständig",IF(COUNTIF($A$2:$A$151,A124)&gt;1,"Datensatz-ID doppelt",IF(IFERROR(MATCH(B124,Parameter!$A$12:$A$111,0),0)=0,"Mitarbeiter-ID unbekannt",IF(E124&lt;D124,"Ende vor Beginn",IF(EOMONTH(D124,0)&lt;&gt;EOMONTH(E124,0),"An Monatsgrenze teilen",IF(G124&gt;H124,"Ausfalltage zu hoch",IF(COUNTIFS($B$2:$B$151,B124,$D$2:$D$151,"&lt;="&amp;E124,$E$2:$E$151,"&gt;="&amp;D124)&gt;1,"Zeiträume überschneiden sich","OK"))))))))</f>
        <v/>
      </c>
    </row>
    <row r="125" ht="22" customHeight="1">
      <c r="A125" s="21" t="n"/>
      <c r="B125" s="21" t="n"/>
      <c r="C125" s="9">
        <f>IF(B125="","",IFERROR(INDEX(Parameter!$B$12:$B$111,MATCH(B125,Parameter!$A$12:$A$111,0)),"Unbekannt"))</f>
        <v/>
      </c>
      <c r="D125" s="29" t="n"/>
      <c r="E125" s="29" t="n"/>
      <c r="F125" s="25">
        <f>IF(D125="","",DATE(YEAR(D125),MONTH(D125),1))</f>
        <v/>
      </c>
      <c r="G125" s="18" t="n"/>
      <c r="H125" s="10">
        <f>IF(OR(D125="",E125=""),"",E125-D125+1)</f>
        <v/>
      </c>
      <c r="I125" s="16">
        <f>IF(COUNTA(A125:B125,D125:E125,G125)=0,"",IF(OR(A125="",B125="",D125="",E125="",G125=""),"Unvollständig",IF(COUNTIF($A$2:$A$151,A125)&gt;1,"Datensatz-ID doppelt",IF(IFERROR(MATCH(B125,Parameter!$A$12:$A$111,0),0)=0,"Mitarbeiter-ID unbekannt",IF(E125&lt;D125,"Ende vor Beginn",IF(EOMONTH(D125,0)&lt;&gt;EOMONTH(E125,0),"An Monatsgrenze teilen",IF(G125&gt;H125,"Ausfalltage zu hoch",IF(COUNTIFS($B$2:$B$151,B125,$D$2:$D$151,"&lt;="&amp;E125,$E$2:$E$151,"&gt;="&amp;D125)&gt;1,"Zeiträume überschneiden sich","OK"))))))))</f>
        <v/>
      </c>
    </row>
    <row r="126" ht="22" customHeight="1">
      <c r="A126" s="21" t="n"/>
      <c r="B126" s="21" t="n"/>
      <c r="C126" s="6">
        <f>IF(B126="","",IFERROR(INDEX(Parameter!$B$12:$B$111,MATCH(B126,Parameter!$A$12:$A$111,0)),"Unbekannt"))</f>
        <v/>
      </c>
      <c r="D126" s="29" t="n"/>
      <c r="E126" s="29" t="n"/>
      <c r="F126" s="24">
        <f>IF(D126="","",DATE(YEAR(D126),MONTH(D126),1))</f>
        <v/>
      </c>
      <c r="G126" s="18" t="n"/>
      <c r="H126" s="7">
        <f>IF(OR(D126="",E126=""),"",E126-D126+1)</f>
        <v/>
      </c>
      <c r="I126" s="14">
        <f>IF(COUNTA(A126:B126,D126:E126,G126)=0,"",IF(OR(A126="",B126="",D126="",E126="",G126=""),"Unvollständig",IF(COUNTIF($A$2:$A$151,A126)&gt;1,"Datensatz-ID doppelt",IF(IFERROR(MATCH(B126,Parameter!$A$12:$A$111,0),0)=0,"Mitarbeiter-ID unbekannt",IF(E126&lt;D126,"Ende vor Beginn",IF(EOMONTH(D126,0)&lt;&gt;EOMONTH(E126,0),"An Monatsgrenze teilen",IF(G126&gt;H126,"Ausfalltage zu hoch",IF(COUNTIFS($B$2:$B$151,B126,$D$2:$D$151,"&lt;="&amp;E126,$E$2:$E$151,"&gt;="&amp;D126)&gt;1,"Zeiträume überschneiden sich","OK"))))))))</f>
        <v/>
      </c>
    </row>
    <row r="127" ht="22" customHeight="1">
      <c r="A127" s="21" t="n"/>
      <c r="B127" s="21" t="n"/>
      <c r="C127" s="9">
        <f>IF(B127="","",IFERROR(INDEX(Parameter!$B$12:$B$111,MATCH(B127,Parameter!$A$12:$A$111,0)),"Unbekannt"))</f>
        <v/>
      </c>
      <c r="D127" s="29" t="n"/>
      <c r="E127" s="29" t="n"/>
      <c r="F127" s="25">
        <f>IF(D127="","",DATE(YEAR(D127),MONTH(D127),1))</f>
        <v/>
      </c>
      <c r="G127" s="18" t="n"/>
      <c r="H127" s="10">
        <f>IF(OR(D127="",E127=""),"",E127-D127+1)</f>
        <v/>
      </c>
      <c r="I127" s="16">
        <f>IF(COUNTA(A127:B127,D127:E127,G127)=0,"",IF(OR(A127="",B127="",D127="",E127="",G127=""),"Unvollständig",IF(COUNTIF($A$2:$A$151,A127)&gt;1,"Datensatz-ID doppelt",IF(IFERROR(MATCH(B127,Parameter!$A$12:$A$111,0),0)=0,"Mitarbeiter-ID unbekannt",IF(E127&lt;D127,"Ende vor Beginn",IF(EOMONTH(D127,0)&lt;&gt;EOMONTH(E127,0),"An Monatsgrenze teilen",IF(G127&gt;H127,"Ausfalltage zu hoch",IF(COUNTIFS($B$2:$B$151,B127,$D$2:$D$151,"&lt;="&amp;E127,$E$2:$E$151,"&gt;="&amp;D127)&gt;1,"Zeiträume überschneiden sich","OK"))))))))</f>
        <v/>
      </c>
    </row>
    <row r="128" ht="22" customHeight="1">
      <c r="A128" s="21" t="n"/>
      <c r="B128" s="21" t="n"/>
      <c r="C128" s="6">
        <f>IF(B128="","",IFERROR(INDEX(Parameter!$B$12:$B$111,MATCH(B128,Parameter!$A$12:$A$111,0)),"Unbekannt"))</f>
        <v/>
      </c>
      <c r="D128" s="29" t="n"/>
      <c r="E128" s="29" t="n"/>
      <c r="F128" s="24">
        <f>IF(D128="","",DATE(YEAR(D128),MONTH(D128),1))</f>
        <v/>
      </c>
      <c r="G128" s="18" t="n"/>
      <c r="H128" s="7">
        <f>IF(OR(D128="",E128=""),"",E128-D128+1)</f>
        <v/>
      </c>
      <c r="I128" s="14">
        <f>IF(COUNTA(A128:B128,D128:E128,G128)=0,"",IF(OR(A128="",B128="",D128="",E128="",G128=""),"Unvollständig",IF(COUNTIF($A$2:$A$151,A128)&gt;1,"Datensatz-ID doppelt",IF(IFERROR(MATCH(B128,Parameter!$A$12:$A$111,0),0)=0,"Mitarbeiter-ID unbekannt",IF(E128&lt;D128,"Ende vor Beginn",IF(EOMONTH(D128,0)&lt;&gt;EOMONTH(E128,0),"An Monatsgrenze teilen",IF(G128&gt;H128,"Ausfalltage zu hoch",IF(COUNTIFS($B$2:$B$151,B128,$D$2:$D$151,"&lt;="&amp;E128,$E$2:$E$151,"&gt;="&amp;D128)&gt;1,"Zeiträume überschneiden sich","OK"))))))))</f>
        <v/>
      </c>
    </row>
    <row r="129" ht="22" customHeight="1">
      <c r="A129" s="21" t="n"/>
      <c r="B129" s="21" t="n"/>
      <c r="C129" s="9">
        <f>IF(B129="","",IFERROR(INDEX(Parameter!$B$12:$B$111,MATCH(B129,Parameter!$A$12:$A$111,0)),"Unbekannt"))</f>
        <v/>
      </c>
      <c r="D129" s="29" t="n"/>
      <c r="E129" s="29" t="n"/>
      <c r="F129" s="25">
        <f>IF(D129="","",DATE(YEAR(D129),MONTH(D129),1))</f>
        <v/>
      </c>
      <c r="G129" s="18" t="n"/>
      <c r="H129" s="10">
        <f>IF(OR(D129="",E129=""),"",E129-D129+1)</f>
        <v/>
      </c>
      <c r="I129" s="16">
        <f>IF(COUNTA(A129:B129,D129:E129,G129)=0,"",IF(OR(A129="",B129="",D129="",E129="",G129=""),"Unvollständig",IF(COUNTIF($A$2:$A$151,A129)&gt;1,"Datensatz-ID doppelt",IF(IFERROR(MATCH(B129,Parameter!$A$12:$A$111,0),0)=0,"Mitarbeiter-ID unbekannt",IF(E129&lt;D129,"Ende vor Beginn",IF(EOMONTH(D129,0)&lt;&gt;EOMONTH(E129,0),"An Monatsgrenze teilen",IF(G129&gt;H129,"Ausfalltage zu hoch",IF(COUNTIFS($B$2:$B$151,B129,$D$2:$D$151,"&lt;="&amp;E129,$E$2:$E$151,"&gt;="&amp;D129)&gt;1,"Zeiträume überschneiden sich","OK"))))))))</f>
        <v/>
      </c>
    </row>
    <row r="130" ht="22" customHeight="1">
      <c r="A130" s="21" t="n"/>
      <c r="B130" s="21" t="n"/>
      <c r="C130" s="6">
        <f>IF(B130="","",IFERROR(INDEX(Parameter!$B$12:$B$111,MATCH(B130,Parameter!$A$12:$A$111,0)),"Unbekannt"))</f>
        <v/>
      </c>
      <c r="D130" s="29" t="n"/>
      <c r="E130" s="29" t="n"/>
      <c r="F130" s="24">
        <f>IF(D130="","",DATE(YEAR(D130),MONTH(D130),1))</f>
        <v/>
      </c>
      <c r="G130" s="18" t="n"/>
      <c r="H130" s="7">
        <f>IF(OR(D130="",E130=""),"",E130-D130+1)</f>
        <v/>
      </c>
      <c r="I130" s="14">
        <f>IF(COUNTA(A130:B130,D130:E130,G130)=0,"",IF(OR(A130="",B130="",D130="",E130="",G130=""),"Unvollständig",IF(COUNTIF($A$2:$A$151,A130)&gt;1,"Datensatz-ID doppelt",IF(IFERROR(MATCH(B130,Parameter!$A$12:$A$111,0),0)=0,"Mitarbeiter-ID unbekannt",IF(E130&lt;D130,"Ende vor Beginn",IF(EOMONTH(D130,0)&lt;&gt;EOMONTH(E130,0),"An Monatsgrenze teilen",IF(G130&gt;H130,"Ausfalltage zu hoch",IF(COUNTIFS($B$2:$B$151,B130,$D$2:$D$151,"&lt;="&amp;E130,$E$2:$E$151,"&gt;="&amp;D130)&gt;1,"Zeiträume überschneiden sich","OK"))))))))</f>
        <v/>
      </c>
    </row>
    <row r="131" ht="22" customHeight="1">
      <c r="A131" s="21" t="n"/>
      <c r="B131" s="21" t="n"/>
      <c r="C131" s="9">
        <f>IF(B131="","",IFERROR(INDEX(Parameter!$B$12:$B$111,MATCH(B131,Parameter!$A$12:$A$111,0)),"Unbekannt"))</f>
        <v/>
      </c>
      <c r="D131" s="29" t="n"/>
      <c r="E131" s="29" t="n"/>
      <c r="F131" s="25">
        <f>IF(D131="","",DATE(YEAR(D131),MONTH(D131),1))</f>
        <v/>
      </c>
      <c r="G131" s="18" t="n"/>
      <c r="H131" s="10">
        <f>IF(OR(D131="",E131=""),"",E131-D131+1)</f>
        <v/>
      </c>
      <c r="I131" s="16">
        <f>IF(COUNTA(A131:B131,D131:E131,G131)=0,"",IF(OR(A131="",B131="",D131="",E131="",G131=""),"Unvollständig",IF(COUNTIF($A$2:$A$151,A131)&gt;1,"Datensatz-ID doppelt",IF(IFERROR(MATCH(B131,Parameter!$A$12:$A$111,0),0)=0,"Mitarbeiter-ID unbekannt",IF(E131&lt;D131,"Ende vor Beginn",IF(EOMONTH(D131,0)&lt;&gt;EOMONTH(E131,0),"An Monatsgrenze teilen",IF(G131&gt;H131,"Ausfalltage zu hoch",IF(COUNTIFS($B$2:$B$151,B131,$D$2:$D$151,"&lt;="&amp;E131,$E$2:$E$151,"&gt;="&amp;D131)&gt;1,"Zeiträume überschneiden sich","OK"))))))))</f>
        <v/>
      </c>
    </row>
    <row r="132" ht="22" customHeight="1">
      <c r="A132" s="21" t="n"/>
      <c r="B132" s="21" t="n"/>
      <c r="C132" s="6">
        <f>IF(B132="","",IFERROR(INDEX(Parameter!$B$12:$B$111,MATCH(B132,Parameter!$A$12:$A$111,0)),"Unbekannt"))</f>
        <v/>
      </c>
      <c r="D132" s="29" t="n"/>
      <c r="E132" s="29" t="n"/>
      <c r="F132" s="24">
        <f>IF(D132="","",DATE(YEAR(D132),MONTH(D132),1))</f>
        <v/>
      </c>
      <c r="G132" s="18" t="n"/>
      <c r="H132" s="7">
        <f>IF(OR(D132="",E132=""),"",E132-D132+1)</f>
        <v/>
      </c>
      <c r="I132" s="14">
        <f>IF(COUNTA(A132:B132,D132:E132,G132)=0,"",IF(OR(A132="",B132="",D132="",E132="",G132=""),"Unvollständig",IF(COUNTIF($A$2:$A$151,A132)&gt;1,"Datensatz-ID doppelt",IF(IFERROR(MATCH(B132,Parameter!$A$12:$A$111,0),0)=0,"Mitarbeiter-ID unbekannt",IF(E132&lt;D132,"Ende vor Beginn",IF(EOMONTH(D132,0)&lt;&gt;EOMONTH(E132,0),"An Monatsgrenze teilen",IF(G132&gt;H132,"Ausfalltage zu hoch",IF(COUNTIFS($B$2:$B$151,B132,$D$2:$D$151,"&lt;="&amp;E132,$E$2:$E$151,"&gt;="&amp;D132)&gt;1,"Zeiträume überschneiden sich","OK"))))))))</f>
        <v/>
      </c>
    </row>
    <row r="133" ht="22" customHeight="1">
      <c r="A133" s="21" t="n"/>
      <c r="B133" s="21" t="n"/>
      <c r="C133" s="9">
        <f>IF(B133="","",IFERROR(INDEX(Parameter!$B$12:$B$111,MATCH(B133,Parameter!$A$12:$A$111,0)),"Unbekannt"))</f>
        <v/>
      </c>
      <c r="D133" s="29" t="n"/>
      <c r="E133" s="29" t="n"/>
      <c r="F133" s="25">
        <f>IF(D133="","",DATE(YEAR(D133),MONTH(D133),1))</f>
        <v/>
      </c>
      <c r="G133" s="18" t="n"/>
      <c r="H133" s="10">
        <f>IF(OR(D133="",E133=""),"",E133-D133+1)</f>
        <v/>
      </c>
      <c r="I133" s="16">
        <f>IF(COUNTA(A133:B133,D133:E133,G133)=0,"",IF(OR(A133="",B133="",D133="",E133="",G133=""),"Unvollständig",IF(COUNTIF($A$2:$A$151,A133)&gt;1,"Datensatz-ID doppelt",IF(IFERROR(MATCH(B133,Parameter!$A$12:$A$111,0),0)=0,"Mitarbeiter-ID unbekannt",IF(E133&lt;D133,"Ende vor Beginn",IF(EOMONTH(D133,0)&lt;&gt;EOMONTH(E133,0),"An Monatsgrenze teilen",IF(G133&gt;H133,"Ausfalltage zu hoch",IF(COUNTIFS($B$2:$B$151,B133,$D$2:$D$151,"&lt;="&amp;E133,$E$2:$E$151,"&gt;="&amp;D133)&gt;1,"Zeiträume überschneiden sich","OK"))))))))</f>
        <v/>
      </c>
    </row>
    <row r="134" ht="22" customHeight="1">
      <c r="A134" s="21" t="n"/>
      <c r="B134" s="21" t="n"/>
      <c r="C134" s="6">
        <f>IF(B134="","",IFERROR(INDEX(Parameter!$B$12:$B$111,MATCH(B134,Parameter!$A$12:$A$111,0)),"Unbekannt"))</f>
        <v/>
      </c>
      <c r="D134" s="29" t="n"/>
      <c r="E134" s="29" t="n"/>
      <c r="F134" s="24">
        <f>IF(D134="","",DATE(YEAR(D134),MONTH(D134),1))</f>
        <v/>
      </c>
      <c r="G134" s="18" t="n"/>
      <c r="H134" s="7">
        <f>IF(OR(D134="",E134=""),"",E134-D134+1)</f>
        <v/>
      </c>
      <c r="I134" s="14">
        <f>IF(COUNTA(A134:B134,D134:E134,G134)=0,"",IF(OR(A134="",B134="",D134="",E134="",G134=""),"Unvollständig",IF(COUNTIF($A$2:$A$151,A134)&gt;1,"Datensatz-ID doppelt",IF(IFERROR(MATCH(B134,Parameter!$A$12:$A$111,0),0)=0,"Mitarbeiter-ID unbekannt",IF(E134&lt;D134,"Ende vor Beginn",IF(EOMONTH(D134,0)&lt;&gt;EOMONTH(E134,0),"An Monatsgrenze teilen",IF(G134&gt;H134,"Ausfalltage zu hoch",IF(COUNTIFS($B$2:$B$151,B134,$D$2:$D$151,"&lt;="&amp;E134,$E$2:$E$151,"&gt;="&amp;D134)&gt;1,"Zeiträume überschneiden sich","OK"))))))))</f>
        <v/>
      </c>
    </row>
    <row r="135" ht="22" customHeight="1">
      <c r="A135" s="21" t="n"/>
      <c r="B135" s="21" t="n"/>
      <c r="C135" s="9">
        <f>IF(B135="","",IFERROR(INDEX(Parameter!$B$12:$B$111,MATCH(B135,Parameter!$A$12:$A$111,0)),"Unbekannt"))</f>
        <v/>
      </c>
      <c r="D135" s="29" t="n"/>
      <c r="E135" s="29" t="n"/>
      <c r="F135" s="25">
        <f>IF(D135="","",DATE(YEAR(D135),MONTH(D135),1))</f>
        <v/>
      </c>
      <c r="G135" s="18" t="n"/>
      <c r="H135" s="10">
        <f>IF(OR(D135="",E135=""),"",E135-D135+1)</f>
        <v/>
      </c>
      <c r="I135" s="16">
        <f>IF(COUNTA(A135:B135,D135:E135,G135)=0,"",IF(OR(A135="",B135="",D135="",E135="",G135=""),"Unvollständig",IF(COUNTIF($A$2:$A$151,A135)&gt;1,"Datensatz-ID doppelt",IF(IFERROR(MATCH(B135,Parameter!$A$12:$A$111,0),0)=0,"Mitarbeiter-ID unbekannt",IF(E135&lt;D135,"Ende vor Beginn",IF(EOMONTH(D135,0)&lt;&gt;EOMONTH(E135,0),"An Monatsgrenze teilen",IF(G135&gt;H135,"Ausfalltage zu hoch",IF(COUNTIFS($B$2:$B$151,B135,$D$2:$D$151,"&lt;="&amp;E135,$E$2:$E$151,"&gt;="&amp;D135)&gt;1,"Zeiträume überschneiden sich","OK"))))))))</f>
        <v/>
      </c>
    </row>
    <row r="136" ht="22" customHeight="1">
      <c r="A136" s="21" t="n"/>
      <c r="B136" s="21" t="n"/>
      <c r="C136" s="6">
        <f>IF(B136="","",IFERROR(INDEX(Parameter!$B$12:$B$111,MATCH(B136,Parameter!$A$12:$A$111,0)),"Unbekannt"))</f>
        <v/>
      </c>
      <c r="D136" s="29" t="n"/>
      <c r="E136" s="29" t="n"/>
      <c r="F136" s="24">
        <f>IF(D136="","",DATE(YEAR(D136),MONTH(D136),1))</f>
        <v/>
      </c>
      <c r="G136" s="18" t="n"/>
      <c r="H136" s="7">
        <f>IF(OR(D136="",E136=""),"",E136-D136+1)</f>
        <v/>
      </c>
      <c r="I136" s="14">
        <f>IF(COUNTA(A136:B136,D136:E136,G136)=0,"",IF(OR(A136="",B136="",D136="",E136="",G136=""),"Unvollständig",IF(COUNTIF($A$2:$A$151,A136)&gt;1,"Datensatz-ID doppelt",IF(IFERROR(MATCH(B136,Parameter!$A$12:$A$111,0),0)=0,"Mitarbeiter-ID unbekannt",IF(E136&lt;D136,"Ende vor Beginn",IF(EOMONTH(D136,0)&lt;&gt;EOMONTH(E136,0),"An Monatsgrenze teilen",IF(G136&gt;H136,"Ausfalltage zu hoch",IF(COUNTIFS($B$2:$B$151,B136,$D$2:$D$151,"&lt;="&amp;E136,$E$2:$E$151,"&gt;="&amp;D136)&gt;1,"Zeiträume überschneiden sich","OK"))))))))</f>
        <v/>
      </c>
    </row>
    <row r="137" ht="22" customHeight="1">
      <c r="A137" s="21" t="n"/>
      <c r="B137" s="21" t="n"/>
      <c r="C137" s="9">
        <f>IF(B137="","",IFERROR(INDEX(Parameter!$B$12:$B$111,MATCH(B137,Parameter!$A$12:$A$111,0)),"Unbekannt"))</f>
        <v/>
      </c>
      <c r="D137" s="29" t="n"/>
      <c r="E137" s="29" t="n"/>
      <c r="F137" s="25">
        <f>IF(D137="","",DATE(YEAR(D137),MONTH(D137),1))</f>
        <v/>
      </c>
      <c r="G137" s="18" t="n"/>
      <c r="H137" s="10">
        <f>IF(OR(D137="",E137=""),"",E137-D137+1)</f>
        <v/>
      </c>
      <c r="I137" s="16">
        <f>IF(COUNTA(A137:B137,D137:E137,G137)=0,"",IF(OR(A137="",B137="",D137="",E137="",G137=""),"Unvollständig",IF(COUNTIF($A$2:$A$151,A137)&gt;1,"Datensatz-ID doppelt",IF(IFERROR(MATCH(B137,Parameter!$A$12:$A$111,0),0)=0,"Mitarbeiter-ID unbekannt",IF(E137&lt;D137,"Ende vor Beginn",IF(EOMONTH(D137,0)&lt;&gt;EOMONTH(E137,0),"An Monatsgrenze teilen",IF(G137&gt;H137,"Ausfalltage zu hoch",IF(COUNTIFS($B$2:$B$151,B137,$D$2:$D$151,"&lt;="&amp;E137,$E$2:$E$151,"&gt;="&amp;D137)&gt;1,"Zeiträume überschneiden sich","OK"))))))))</f>
        <v/>
      </c>
    </row>
    <row r="138" ht="22" customHeight="1">
      <c r="A138" s="21" t="n"/>
      <c r="B138" s="21" t="n"/>
      <c r="C138" s="6">
        <f>IF(B138="","",IFERROR(INDEX(Parameter!$B$12:$B$111,MATCH(B138,Parameter!$A$12:$A$111,0)),"Unbekannt"))</f>
        <v/>
      </c>
      <c r="D138" s="29" t="n"/>
      <c r="E138" s="29" t="n"/>
      <c r="F138" s="24">
        <f>IF(D138="","",DATE(YEAR(D138),MONTH(D138),1))</f>
        <v/>
      </c>
      <c r="G138" s="18" t="n"/>
      <c r="H138" s="7">
        <f>IF(OR(D138="",E138=""),"",E138-D138+1)</f>
        <v/>
      </c>
      <c r="I138" s="14">
        <f>IF(COUNTA(A138:B138,D138:E138,G138)=0,"",IF(OR(A138="",B138="",D138="",E138="",G138=""),"Unvollständig",IF(COUNTIF($A$2:$A$151,A138)&gt;1,"Datensatz-ID doppelt",IF(IFERROR(MATCH(B138,Parameter!$A$12:$A$111,0),0)=0,"Mitarbeiter-ID unbekannt",IF(E138&lt;D138,"Ende vor Beginn",IF(EOMONTH(D138,0)&lt;&gt;EOMONTH(E138,0),"An Monatsgrenze teilen",IF(G138&gt;H138,"Ausfalltage zu hoch",IF(COUNTIFS($B$2:$B$151,B138,$D$2:$D$151,"&lt;="&amp;E138,$E$2:$E$151,"&gt;="&amp;D138)&gt;1,"Zeiträume überschneiden sich","OK"))))))))</f>
        <v/>
      </c>
    </row>
    <row r="139" ht="22" customHeight="1">
      <c r="A139" s="21" t="n"/>
      <c r="B139" s="21" t="n"/>
      <c r="C139" s="9">
        <f>IF(B139="","",IFERROR(INDEX(Parameter!$B$12:$B$111,MATCH(B139,Parameter!$A$12:$A$111,0)),"Unbekannt"))</f>
        <v/>
      </c>
      <c r="D139" s="29" t="n"/>
      <c r="E139" s="29" t="n"/>
      <c r="F139" s="25">
        <f>IF(D139="","",DATE(YEAR(D139),MONTH(D139),1))</f>
        <v/>
      </c>
      <c r="G139" s="18" t="n"/>
      <c r="H139" s="10">
        <f>IF(OR(D139="",E139=""),"",E139-D139+1)</f>
        <v/>
      </c>
      <c r="I139" s="16">
        <f>IF(COUNTA(A139:B139,D139:E139,G139)=0,"",IF(OR(A139="",B139="",D139="",E139="",G139=""),"Unvollständig",IF(COUNTIF($A$2:$A$151,A139)&gt;1,"Datensatz-ID doppelt",IF(IFERROR(MATCH(B139,Parameter!$A$12:$A$111,0),0)=0,"Mitarbeiter-ID unbekannt",IF(E139&lt;D139,"Ende vor Beginn",IF(EOMONTH(D139,0)&lt;&gt;EOMONTH(E139,0),"An Monatsgrenze teilen",IF(G139&gt;H139,"Ausfalltage zu hoch",IF(COUNTIFS($B$2:$B$151,B139,$D$2:$D$151,"&lt;="&amp;E139,$E$2:$E$151,"&gt;="&amp;D139)&gt;1,"Zeiträume überschneiden sich","OK"))))))))</f>
        <v/>
      </c>
    </row>
    <row r="140" ht="22" customHeight="1">
      <c r="A140" s="21" t="n"/>
      <c r="B140" s="21" t="n"/>
      <c r="C140" s="6">
        <f>IF(B140="","",IFERROR(INDEX(Parameter!$B$12:$B$111,MATCH(B140,Parameter!$A$12:$A$111,0)),"Unbekannt"))</f>
        <v/>
      </c>
      <c r="D140" s="29" t="n"/>
      <c r="E140" s="29" t="n"/>
      <c r="F140" s="24">
        <f>IF(D140="","",DATE(YEAR(D140),MONTH(D140),1))</f>
        <v/>
      </c>
      <c r="G140" s="18" t="n"/>
      <c r="H140" s="7">
        <f>IF(OR(D140="",E140=""),"",E140-D140+1)</f>
        <v/>
      </c>
      <c r="I140" s="14">
        <f>IF(COUNTA(A140:B140,D140:E140,G140)=0,"",IF(OR(A140="",B140="",D140="",E140="",G140=""),"Unvollständig",IF(COUNTIF($A$2:$A$151,A140)&gt;1,"Datensatz-ID doppelt",IF(IFERROR(MATCH(B140,Parameter!$A$12:$A$111,0),0)=0,"Mitarbeiter-ID unbekannt",IF(E140&lt;D140,"Ende vor Beginn",IF(EOMONTH(D140,0)&lt;&gt;EOMONTH(E140,0),"An Monatsgrenze teilen",IF(G140&gt;H140,"Ausfalltage zu hoch",IF(COUNTIFS($B$2:$B$151,B140,$D$2:$D$151,"&lt;="&amp;E140,$E$2:$E$151,"&gt;="&amp;D140)&gt;1,"Zeiträume überschneiden sich","OK"))))))))</f>
        <v/>
      </c>
    </row>
    <row r="141" ht="22" customHeight="1">
      <c r="A141" s="21" t="n"/>
      <c r="B141" s="21" t="n"/>
      <c r="C141" s="9">
        <f>IF(B141="","",IFERROR(INDEX(Parameter!$B$12:$B$111,MATCH(B141,Parameter!$A$12:$A$111,0)),"Unbekannt"))</f>
        <v/>
      </c>
      <c r="D141" s="29" t="n"/>
      <c r="E141" s="29" t="n"/>
      <c r="F141" s="25">
        <f>IF(D141="","",DATE(YEAR(D141),MONTH(D141),1))</f>
        <v/>
      </c>
      <c r="G141" s="18" t="n"/>
      <c r="H141" s="10">
        <f>IF(OR(D141="",E141=""),"",E141-D141+1)</f>
        <v/>
      </c>
      <c r="I141" s="16">
        <f>IF(COUNTA(A141:B141,D141:E141,G141)=0,"",IF(OR(A141="",B141="",D141="",E141="",G141=""),"Unvollständig",IF(COUNTIF($A$2:$A$151,A141)&gt;1,"Datensatz-ID doppelt",IF(IFERROR(MATCH(B141,Parameter!$A$12:$A$111,0),0)=0,"Mitarbeiter-ID unbekannt",IF(E141&lt;D141,"Ende vor Beginn",IF(EOMONTH(D141,0)&lt;&gt;EOMONTH(E141,0),"An Monatsgrenze teilen",IF(G141&gt;H141,"Ausfalltage zu hoch",IF(COUNTIFS($B$2:$B$151,B141,$D$2:$D$151,"&lt;="&amp;E141,$E$2:$E$151,"&gt;="&amp;D141)&gt;1,"Zeiträume überschneiden sich","OK"))))))))</f>
        <v/>
      </c>
    </row>
    <row r="142" ht="22" customHeight="1">
      <c r="A142" s="21" t="n"/>
      <c r="B142" s="21" t="n"/>
      <c r="C142" s="6">
        <f>IF(B142="","",IFERROR(INDEX(Parameter!$B$12:$B$111,MATCH(B142,Parameter!$A$12:$A$111,0)),"Unbekannt"))</f>
        <v/>
      </c>
      <c r="D142" s="29" t="n"/>
      <c r="E142" s="29" t="n"/>
      <c r="F142" s="24">
        <f>IF(D142="","",DATE(YEAR(D142),MONTH(D142),1))</f>
        <v/>
      </c>
      <c r="G142" s="18" t="n"/>
      <c r="H142" s="7">
        <f>IF(OR(D142="",E142=""),"",E142-D142+1)</f>
        <v/>
      </c>
      <c r="I142" s="14">
        <f>IF(COUNTA(A142:B142,D142:E142,G142)=0,"",IF(OR(A142="",B142="",D142="",E142="",G142=""),"Unvollständig",IF(COUNTIF($A$2:$A$151,A142)&gt;1,"Datensatz-ID doppelt",IF(IFERROR(MATCH(B142,Parameter!$A$12:$A$111,0),0)=0,"Mitarbeiter-ID unbekannt",IF(E142&lt;D142,"Ende vor Beginn",IF(EOMONTH(D142,0)&lt;&gt;EOMONTH(E142,0),"An Monatsgrenze teilen",IF(G142&gt;H142,"Ausfalltage zu hoch",IF(COUNTIFS($B$2:$B$151,B142,$D$2:$D$151,"&lt;="&amp;E142,$E$2:$E$151,"&gt;="&amp;D142)&gt;1,"Zeiträume überschneiden sich","OK"))))))))</f>
        <v/>
      </c>
    </row>
    <row r="143" ht="22" customHeight="1">
      <c r="A143" s="21" t="n"/>
      <c r="B143" s="21" t="n"/>
      <c r="C143" s="9">
        <f>IF(B143="","",IFERROR(INDEX(Parameter!$B$12:$B$111,MATCH(B143,Parameter!$A$12:$A$111,0)),"Unbekannt"))</f>
        <v/>
      </c>
      <c r="D143" s="29" t="n"/>
      <c r="E143" s="29" t="n"/>
      <c r="F143" s="25">
        <f>IF(D143="","",DATE(YEAR(D143),MONTH(D143),1))</f>
        <v/>
      </c>
      <c r="G143" s="18" t="n"/>
      <c r="H143" s="10">
        <f>IF(OR(D143="",E143=""),"",E143-D143+1)</f>
        <v/>
      </c>
      <c r="I143" s="16">
        <f>IF(COUNTA(A143:B143,D143:E143,G143)=0,"",IF(OR(A143="",B143="",D143="",E143="",G143=""),"Unvollständig",IF(COUNTIF($A$2:$A$151,A143)&gt;1,"Datensatz-ID doppelt",IF(IFERROR(MATCH(B143,Parameter!$A$12:$A$111,0),0)=0,"Mitarbeiter-ID unbekannt",IF(E143&lt;D143,"Ende vor Beginn",IF(EOMONTH(D143,0)&lt;&gt;EOMONTH(E143,0),"An Monatsgrenze teilen",IF(G143&gt;H143,"Ausfalltage zu hoch",IF(COUNTIFS($B$2:$B$151,B143,$D$2:$D$151,"&lt;="&amp;E143,$E$2:$E$151,"&gt;="&amp;D143)&gt;1,"Zeiträume überschneiden sich","OK"))))))))</f>
        <v/>
      </c>
    </row>
    <row r="144" ht="22" customHeight="1">
      <c r="A144" s="21" t="n"/>
      <c r="B144" s="21" t="n"/>
      <c r="C144" s="6">
        <f>IF(B144="","",IFERROR(INDEX(Parameter!$B$12:$B$111,MATCH(B144,Parameter!$A$12:$A$111,0)),"Unbekannt"))</f>
        <v/>
      </c>
      <c r="D144" s="29" t="n"/>
      <c r="E144" s="29" t="n"/>
      <c r="F144" s="24">
        <f>IF(D144="","",DATE(YEAR(D144),MONTH(D144),1))</f>
        <v/>
      </c>
      <c r="G144" s="18" t="n"/>
      <c r="H144" s="7">
        <f>IF(OR(D144="",E144=""),"",E144-D144+1)</f>
        <v/>
      </c>
      <c r="I144" s="14">
        <f>IF(COUNTA(A144:B144,D144:E144,G144)=0,"",IF(OR(A144="",B144="",D144="",E144="",G144=""),"Unvollständig",IF(COUNTIF($A$2:$A$151,A144)&gt;1,"Datensatz-ID doppelt",IF(IFERROR(MATCH(B144,Parameter!$A$12:$A$111,0),0)=0,"Mitarbeiter-ID unbekannt",IF(E144&lt;D144,"Ende vor Beginn",IF(EOMONTH(D144,0)&lt;&gt;EOMONTH(E144,0),"An Monatsgrenze teilen",IF(G144&gt;H144,"Ausfalltage zu hoch",IF(COUNTIFS($B$2:$B$151,B144,$D$2:$D$151,"&lt;="&amp;E144,$E$2:$E$151,"&gt;="&amp;D144)&gt;1,"Zeiträume überschneiden sich","OK"))))))))</f>
        <v/>
      </c>
    </row>
    <row r="145" ht="22" customHeight="1">
      <c r="A145" s="21" t="n"/>
      <c r="B145" s="21" t="n"/>
      <c r="C145" s="9">
        <f>IF(B145="","",IFERROR(INDEX(Parameter!$B$12:$B$111,MATCH(B145,Parameter!$A$12:$A$111,0)),"Unbekannt"))</f>
        <v/>
      </c>
      <c r="D145" s="29" t="n"/>
      <c r="E145" s="29" t="n"/>
      <c r="F145" s="25">
        <f>IF(D145="","",DATE(YEAR(D145),MONTH(D145),1))</f>
        <v/>
      </c>
      <c r="G145" s="18" t="n"/>
      <c r="H145" s="10">
        <f>IF(OR(D145="",E145=""),"",E145-D145+1)</f>
        <v/>
      </c>
      <c r="I145" s="16">
        <f>IF(COUNTA(A145:B145,D145:E145,G145)=0,"",IF(OR(A145="",B145="",D145="",E145="",G145=""),"Unvollständig",IF(COUNTIF($A$2:$A$151,A145)&gt;1,"Datensatz-ID doppelt",IF(IFERROR(MATCH(B145,Parameter!$A$12:$A$111,0),0)=0,"Mitarbeiter-ID unbekannt",IF(E145&lt;D145,"Ende vor Beginn",IF(EOMONTH(D145,0)&lt;&gt;EOMONTH(E145,0),"An Monatsgrenze teilen",IF(G145&gt;H145,"Ausfalltage zu hoch",IF(COUNTIFS($B$2:$B$151,B145,$D$2:$D$151,"&lt;="&amp;E145,$E$2:$E$151,"&gt;="&amp;D145)&gt;1,"Zeiträume überschneiden sich","OK"))))))))</f>
        <v/>
      </c>
    </row>
    <row r="146" ht="22" customHeight="1">
      <c r="A146" s="21" t="n"/>
      <c r="B146" s="21" t="n"/>
      <c r="C146" s="6">
        <f>IF(B146="","",IFERROR(INDEX(Parameter!$B$12:$B$111,MATCH(B146,Parameter!$A$12:$A$111,0)),"Unbekannt"))</f>
        <v/>
      </c>
      <c r="D146" s="29" t="n"/>
      <c r="E146" s="29" t="n"/>
      <c r="F146" s="24">
        <f>IF(D146="","",DATE(YEAR(D146),MONTH(D146),1))</f>
        <v/>
      </c>
      <c r="G146" s="18" t="n"/>
      <c r="H146" s="7">
        <f>IF(OR(D146="",E146=""),"",E146-D146+1)</f>
        <v/>
      </c>
      <c r="I146" s="14">
        <f>IF(COUNTA(A146:B146,D146:E146,G146)=0,"",IF(OR(A146="",B146="",D146="",E146="",G146=""),"Unvollständig",IF(COUNTIF($A$2:$A$151,A146)&gt;1,"Datensatz-ID doppelt",IF(IFERROR(MATCH(B146,Parameter!$A$12:$A$111,0),0)=0,"Mitarbeiter-ID unbekannt",IF(E146&lt;D146,"Ende vor Beginn",IF(EOMONTH(D146,0)&lt;&gt;EOMONTH(E146,0),"An Monatsgrenze teilen",IF(G146&gt;H146,"Ausfalltage zu hoch",IF(COUNTIFS($B$2:$B$151,B146,$D$2:$D$151,"&lt;="&amp;E146,$E$2:$E$151,"&gt;="&amp;D146)&gt;1,"Zeiträume überschneiden sich","OK"))))))))</f>
        <v/>
      </c>
    </row>
    <row r="147" ht="22" customHeight="1">
      <c r="A147" s="21" t="n"/>
      <c r="B147" s="21" t="n"/>
      <c r="C147" s="9">
        <f>IF(B147="","",IFERROR(INDEX(Parameter!$B$12:$B$111,MATCH(B147,Parameter!$A$12:$A$111,0)),"Unbekannt"))</f>
        <v/>
      </c>
      <c r="D147" s="29" t="n"/>
      <c r="E147" s="29" t="n"/>
      <c r="F147" s="25">
        <f>IF(D147="","",DATE(YEAR(D147),MONTH(D147),1))</f>
        <v/>
      </c>
      <c r="G147" s="18" t="n"/>
      <c r="H147" s="10">
        <f>IF(OR(D147="",E147=""),"",E147-D147+1)</f>
        <v/>
      </c>
      <c r="I147" s="16">
        <f>IF(COUNTA(A147:B147,D147:E147,G147)=0,"",IF(OR(A147="",B147="",D147="",E147="",G147=""),"Unvollständig",IF(COUNTIF($A$2:$A$151,A147)&gt;1,"Datensatz-ID doppelt",IF(IFERROR(MATCH(B147,Parameter!$A$12:$A$111,0),0)=0,"Mitarbeiter-ID unbekannt",IF(E147&lt;D147,"Ende vor Beginn",IF(EOMONTH(D147,0)&lt;&gt;EOMONTH(E147,0),"An Monatsgrenze teilen",IF(G147&gt;H147,"Ausfalltage zu hoch",IF(COUNTIFS($B$2:$B$151,B147,$D$2:$D$151,"&lt;="&amp;E147,$E$2:$E$151,"&gt;="&amp;D147)&gt;1,"Zeiträume überschneiden sich","OK"))))))))</f>
        <v/>
      </c>
    </row>
    <row r="148" ht="22" customHeight="1">
      <c r="A148" s="21" t="n"/>
      <c r="B148" s="21" t="n"/>
      <c r="C148" s="6">
        <f>IF(B148="","",IFERROR(INDEX(Parameter!$B$12:$B$111,MATCH(B148,Parameter!$A$12:$A$111,0)),"Unbekannt"))</f>
        <v/>
      </c>
      <c r="D148" s="29" t="n"/>
      <c r="E148" s="29" t="n"/>
      <c r="F148" s="24">
        <f>IF(D148="","",DATE(YEAR(D148),MONTH(D148),1))</f>
        <v/>
      </c>
      <c r="G148" s="18" t="n"/>
      <c r="H148" s="7">
        <f>IF(OR(D148="",E148=""),"",E148-D148+1)</f>
        <v/>
      </c>
      <c r="I148" s="14">
        <f>IF(COUNTA(A148:B148,D148:E148,G148)=0,"",IF(OR(A148="",B148="",D148="",E148="",G148=""),"Unvollständig",IF(COUNTIF($A$2:$A$151,A148)&gt;1,"Datensatz-ID doppelt",IF(IFERROR(MATCH(B148,Parameter!$A$12:$A$111,0),0)=0,"Mitarbeiter-ID unbekannt",IF(E148&lt;D148,"Ende vor Beginn",IF(EOMONTH(D148,0)&lt;&gt;EOMONTH(E148,0),"An Monatsgrenze teilen",IF(G148&gt;H148,"Ausfalltage zu hoch",IF(COUNTIFS($B$2:$B$151,B148,$D$2:$D$151,"&lt;="&amp;E148,$E$2:$E$151,"&gt;="&amp;D148)&gt;1,"Zeiträume überschneiden sich","OK"))))))))</f>
        <v/>
      </c>
    </row>
    <row r="149" ht="22" customHeight="1">
      <c r="A149" s="21" t="n"/>
      <c r="B149" s="21" t="n"/>
      <c r="C149" s="9">
        <f>IF(B149="","",IFERROR(INDEX(Parameter!$B$12:$B$111,MATCH(B149,Parameter!$A$12:$A$111,0)),"Unbekannt"))</f>
        <v/>
      </c>
      <c r="D149" s="29" t="n"/>
      <c r="E149" s="29" t="n"/>
      <c r="F149" s="25">
        <f>IF(D149="","",DATE(YEAR(D149),MONTH(D149),1))</f>
        <v/>
      </c>
      <c r="G149" s="18" t="n"/>
      <c r="H149" s="10">
        <f>IF(OR(D149="",E149=""),"",E149-D149+1)</f>
        <v/>
      </c>
      <c r="I149" s="16">
        <f>IF(COUNTA(A149:B149,D149:E149,G149)=0,"",IF(OR(A149="",B149="",D149="",E149="",G149=""),"Unvollständig",IF(COUNTIF($A$2:$A$151,A149)&gt;1,"Datensatz-ID doppelt",IF(IFERROR(MATCH(B149,Parameter!$A$12:$A$111,0),0)=0,"Mitarbeiter-ID unbekannt",IF(E149&lt;D149,"Ende vor Beginn",IF(EOMONTH(D149,0)&lt;&gt;EOMONTH(E149,0),"An Monatsgrenze teilen",IF(G149&gt;H149,"Ausfalltage zu hoch",IF(COUNTIFS($B$2:$B$151,B149,$D$2:$D$151,"&lt;="&amp;E149,$E$2:$E$151,"&gt;="&amp;D149)&gt;1,"Zeiträume überschneiden sich","OK"))))))))</f>
        <v/>
      </c>
    </row>
    <row r="150" ht="22" customHeight="1">
      <c r="A150" s="21" t="n"/>
      <c r="B150" s="21" t="n"/>
      <c r="C150" s="6">
        <f>IF(B150="","",IFERROR(INDEX(Parameter!$B$12:$B$111,MATCH(B150,Parameter!$A$12:$A$111,0)),"Unbekannt"))</f>
        <v/>
      </c>
      <c r="D150" s="29" t="n"/>
      <c r="E150" s="29" t="n"/>
      <c r="F150" s="24">
        <f>IF(D150="","",DATE(YEAR(D150),MONTH(D150),1))</f>
        <v/>
      </c>
      <c r="G150" s="18" t="n"/>
      <c r="H150" s="7">
        <f>IF(OR(D150="",E150=""),"",E150-D150+1)</f>
        <v/>
      </c>
      <c r="I150" s="14">
        <f>IF(COUNTA(A150:B150,D150:E150,G150)=0,"",IF(OR(A150="",B150="",D150="",E150="",G150=""),"Unvollständig",IF(COUNTIF($A$2:$A$151,A150)&gt;1,"Datensatz-ID doppelt",IF(IFERROR(MATCH(B150,Parameter!$A$12:$A$111,0),0)=0,"Mitarbeiter-ID unbekannt",IF(E150&lt;D150,"Ende vor Beginn",IF(EOMONTH(D150,0)&lt;&gt;EOMONTH(E150,0),"An Monatsgrenze teilen",IF(G150&gt;H150,"Ausfalltage zu hoch",IF(COUNTIFS($B$2:$B$151,B150,$D$2:$D$151,"&lt;="&amp;E150,$E$2:$E$151,"&gt;="&amp;D150)&gt;1,"Zeiträume überschneiden sich","OK"))))))))</f>
        <v/>
      </c>
    </row>
    <row r="151" ht="22" customHeight="1">
      <c r="A151" s="21" t="n"/>
      <c r="B151" s="21" t="n"/>
      <c r="C151" s="9">
        <f>IF(B151="","",IFERROR(INDEX(Parameter!$B$12:$B$111,MATCH(B151,Parameter!$A$12:$A$111,0)),"Unbekannt"))</f>
        <v/>
      </c>
      <c r="D151" s="29" t="n"/>
      <c r="E151" s="29" t="n"/>
      <c r="F151" s="25">
        <f>IF(D151="","",DATE(YEAR(D151),MONTH(D151),1))</f>
        <v/>
      </c>
      <c r="G151" s="18" t="n"/>
      <c r="H151" s="10">
        <f>IF(OR(D151="",E151=""),"",E151-D151+1)</f>
        <v/>
      </c>
      <c r="I151" s="16">
        <f>IF(COUNTA(A151:B151,D151:E151,G151)=0,"",IF(OR(A151="",B151="",D151="",E151="",G151=""),"Unvollständig",IF(COUNTIF($A$2:$A$151,A151)&gt;1,"Datensatz-ID doppelt",IF(IFERROR(MATCH(B151,Parameter!$A$12:$A$111,0),0)=0,"Mitarbeiter-ID unbekannt",IF(E151&lt;D151,"Ende vor Beginn",IF(EOMONTH(D151,0)&lt;&gt;EOMONTH(E151,0),"An Monatsgrenze teilen",IF(G151&gt;H151,"Ausfalltage zu hoch",IF(COUNTIFS($B$2:$B$151,B151,$D$2:$D$151,"&lt;="&amp;E151,$E$2:$E$151,"&gt;="&amp;D151)&gt;1,"Zeiträume überschneiden sich","OK"))))))))</f>
        <v/>
      </c>
    </row>
  </sheetData>
  <autoFilter ref="A1:I151"/>
  <conditionalFormatting sqref="I2:I151">
    <cfRule type="expression" priority="1" dxfId="1">
      <formula>AND($I2&lt;&gt;"",$I2&lt;&gt;"OK")</formula>
    </cfRule>
    <cfRule type="expression" priority="2" dxfId="2">
      <formula>AND($I2&lt;&gt;"",$I2="OK")</formula>
    </cfRule>
  </conditionalFormatting>
  <dataValidations count="4">
    <dataValidation sqref="B2:B151" showErrorMessage="1" showInputMessage="1" allowBlank="1" errorTitle="Unbekannte Mitarbeiter-ID" error="Bitte eine pseudonyme Mitarbeiter-ID aus Parameter wählen." promptTitle="Mitarbeiter-ID" prompt="Nur pseudonyme IDs aus dem Stammblatt verwenden." type="list">
      <formula1>=INDIRECT("Parameter!$A$12:$A$111")</formula1>
    </dataValidation>
    <dataValidation sqref="C2:C151" showErrorMessage="1" showInputMessage="1" allowBlank="1" errorTitle="Ungültiger Bereich" error="Der Bereich muss aus der bearbeitbaren Bereichsliste stammen." type="list">
      <formula1>=INDIRECT("Parameter!$E$12:$E$17")</formula1>
    </dataValidation>
    <dataValidation sqref="D2:D151 E2:E151" showErrorMessage="1" showInputMessage="1" allowBlank="1" errorTitle="Datum außerhalb des Bereichs" error="Das Datum muss innerhalb des zulässigen Datumsbereichs liegen." promptTitle="Zulässiger Datumsbereich" prompt="Die Datumsgrenzen können im Blatt Parameter geändert werden." type="date" operator="between">
      <formula1>=INDIRECT("Parameter!$B$4")</formula1>
      <formula2>=INDIRECT("Parameter!$B$5")</formula2>
    </dataValidation>
    <dataValidation sqref="G2:G151" showErrorMessage="1" showInputMessage="1" allowBlank="1" errorTitle="Ungültige Ausfalltage" error="Erlaubt sind Werte über 0 bis 31 in Schritten von 0,5 Tagen." promptTitle="Manuelle Dienstplan-Tage" prompt="Wochenenden und Feiertage werden nicht automatisch abgezogen." type="custom">
      <formula1>=AND(ISNUMBER(G2),G2&gt;0,G2&lt;=31,MOD(G2,0.5)=0)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Arbeitsmappe</dc:creator>
  <dc:title xmlns:dc="http://purl.org/dc/elements/1.1/">Krankheitsübersicht für die operative Gastronomieplanung</dc:title>
  <dc:description xmlns:dc="http://purl.org/dc/elements/1.1/">Operative Übersicht krankheitsbedingter Ausfalltage ohne Diagnosen, Symptome oder Krankheitsursachen.</dc:description>
  <dc:subject xmlns:dc="http://purl.org/dc/elements/1.1/">Monatliche Auswertung pseudonymer Mitarbeiter-IDs</dc:subject>
  <dcterms:created xmlns:dcterms="http://purl.org/dc/terms/" xmlns:xsi="http://www.w3.org/2001/XMLSchema-instance" xsi:type="dcterms:W3CDTF">2026-09-08T22:47:52Z</dcterms:created>
  <dcterms:modified xmlns:dcterms="http://purl.org/dc/terms/" xmlns:xsi="http://www.w3.org/2001/XMLSchema-instance" xsi:type="dcterms:W3CDTF">2026-09-08T22:47:52Z</dcterms:modified>
</cp:coreProperties>
</file>