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Bewerbungen" sheetId="2" state="visible" r:id="rId2"/>
    <sheet xmlns:r="http://schemas.openxmlformats.org/officeDocument/2006/relationships" name="Listen und Parameter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"/>
    <numFmt numFmtId="166" formatCode="DD.MM.YYYY hh:mm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202830"/>
      <sz val="10"/>
    </font>
    <font>
      <name val="Aptos"/>
      <i val="1"/>
      <color rgb="005C6670"/>
      <sz val="9"/>
    </font>
    <font>
      <name val="Aptos"/>
      <b val="1"/>
      <color rgb="00FFFFFF"/>
      <sz val="10"/>
    </font>
    <font>
      <name val="Aptos"/>
      <color rgb="00202830"/>
      <sz val="10"/>
    </font>
  </fonts>
  <fills count="11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A84F2A"/>
      </patternFill>
    </fill>
    <fill>
      <patternFill patternType="solid">
        <fgColor rgb="00FFFFFF"/>
      </patternFill>
    </fill>
    <fill>
      <patternFill patternType="solid">
        <fgColor rgb="00C00000"/>
      </patternFill>
    </fill>
    <fill>
      <patternFill patternType="solid">
        <fgColor rgb="00FFF0AE"/>
      </patternFill>
    </fill>
    <fill>
      <patternFill patternType="solid">
        <fgColor rgb="002F6B4F"/>
      </patternFill>
    </fill>
    <fill>
      <patternFill patternType="solid">
        <fgColor rgb="00E2E5E9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0" fontId="2" fillId="3" borderId="1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/>
    </xf>
    <xf numFmtId="1" fontId="5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5" fillId="7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 wrapText="1"/>
    </xf>
    <xf numFmtId="166" fontId="5" fillId="7" borderId="1" applyAlignment="1" pivotButton="0" quotePrefix="0" xfId="0">
      <alignment horizontal="center" vertical="center"/>
    </xf>
    <xf numFmtId="1" fontId="5" fillId="7" borderId="1" applyAlignment="1" pivotButton="0" quotePrefix="0" xfId="0">
      <alignment horizontal="center" vertical="center"/>
    </xf>
    <xf numFmtId="1" fontId="5" fillId="9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left" vertical="center" wrapText="1"/>
    </xf>
    <xf numFmtId="164" fontId="2" fillId="7" borderId="1" applyAlignment="1" pivotButton="0" quotePrefix="0" xfId="0">
      <alignment horizontal="center" vertical="center"/>
    </xf>
    <xf numFmtId="0" fontId="5" fillId="10" borderId="1" applyAlignment="1" pivotButton="0" quotePrefix="0" xfId="0">
      <alignment horizontal="left" vertical="center"/>
    </xf>
    <xf numFmtId="1" fontId="2" fillId="7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C00000"/>
        </patternFill>
      </fill>
    </dxf>
    <dxf>
      <font>
        <name val="Aptos"/>
        <b val="1"/>
        <color rgb="00202830"/>
        <sz val="10"/>
      </font>
      <fill>
        <patternFill patternType="solid">
          <fgColor rgb="00FFF0AE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Bewerbungen" displayName="tblBewerbungen" ref="A3:U103" headerRowCount="1">
  <autoFilter ref="A3:U103"/>
  <tableColumns count="21">
    <tableColumn id="1" name="Bewerbung-ID"/>
    <tableColumn id="2" name="Bewerbercode"/>
    <tableColumn id="3" name="Rolle"/>
    <tableColumn id="4" name="Standort"/>
    <tableColumn id="5" name="Bewerbungskanal"/>
    <tableColumn id="6" name="Bewerbungsdatum"/>
    <tableColumn id="7" name="Gesprächsschritt"/>
    <tableColumn id="8" name="Status"/>
    <tableColumn id="9" name="Gesprächstermin"/>
    <tableColumn id="10" name="Verfügbar ab"/>
    <tableColumn id="11" name="Wochenstunden"/>
    <tableColumn id="12" name="Schichtverfügbarkeit"/>
    <tableColumn id="13" name="Zuständig"/>
    <tableColumn id="14" name="Nächste Aktion"/>
    <tableColumn id="15" name="Aktionsdatum"/>
    <tableColumn id="16" name="Abschlussdatum"/>
    <tableColumn id="17" name="Tage offen"/>
    <tableColumn id="18" name="Tage bis Aktion"/>
    <tableColumn id="19" name="Handlungsbedarf"/>
    <tableColumn id="20" name="Datenwarnung"/>
    <tableColumn id="21" name="Sachliche Notiz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H26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18" customWidth="1" min="3" max="3"/>
    <col width="22" customWidth="1" min="4" max="4"/>
    <col width="25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Bewerberübersicht Gastronomie</t>
        </is>
      </c>
      <c r="B1" s="34" t="n"/>
      <c r="C1" s="34" t="n"/>
      <c r="D1" s="34" t="n"/>
      <c r="E1" s="34" t="n"/>
      <c r="F1" s="34" t="n"/>
      <c r="G1" s="34" t="n"/>
      <c r="H1" s="35" t="n"/>
    </row>
    <row r="2">
      <c r="A2" s="2" t="inlineStr">
        <is>
          <t>Stichtag</t>
        </is>
      </c>
      <c r="B2" s="3">
        <f>'Listen und Parameter'!$B$3</f>
        <v/>
      </c>
      <c r="D2" s="4" t="inlineStr">
        <is>
          <t>Arbeitsfokus</t>
        </is>
      </c>
      <c r="E2" s="5" t="inlineStr">
        <is>
          <t>Überfällige Aktionen zuerst, danach bald fällige Vorgänge.</t>
        </is>
      </c>
    </row>
    <row r="3"/>
    <row r="4" ht="24" customHeight="1">
      <c r="A4" s="6" t="inlineStr">
        <is>
          <t>Offene Bewerbungen</t>
        </is>
      </c>
      <c r="B4" s="7">
        <f>COUNTIFS('Bewerbungen'!$A$4:$A$103,"&lt;&gt;",'Bewerbungen'!$H$4:$H$103,"&lt;&gt;Absage",'Bewerbungen'!$H$4:$H$103,"&lt;&gt;Zurückgezogen",'Bewerbungen'!$H$4:$H$103,"&lt;&gt;Eingestellt")</f>
        <v/>
      </c>
    </row>
    <row r="5" ht="24" customHeight="1">
      <c r="A5" s="6" t="inlineStr">
        <is>
          <t>Überfällige Aktionen</t>
        </is>
      </c>
      <c r="B5" s="7">
        <f>COUNTIF('Bewerbungen'!$S$4:$S$103,"Überfällig")</f>
        <v/>
      </c>
    </row>
    <row r="6" ht="24" customHeight="1">
      <c r="A6" s="6" t="inlineStr">
        <is>
          <t>Gespräche nächste sieben Tage</t>
        </is>
      </c>
      <c r="B6" s="7">
        <f>COUNTIFS('Bewerbungen'!$I$4:$I$103,"&gt;="&amp;'Listen und Parameter'!$B$3,'Bewerbungen'!$I$4:$I$103,"&lt;"&amp;'Listen und Parameter'!$B$3+8)</f>
        <v/>
      </c>
    </row>
    <row r="7" ht="24" customHeight="1">
      <c r="A7" s="6" t="inlineStr">
        <is>
          <t>Durchschnitt offene Tage</t>
        </is>
      </c>
      <c r="B7" s="8">
        <f>IFERROR(AVERAGEIFS('Bewerbungen'!$Q$4:$Q$103,'Bewerbungen'!$H$4:$H$103,"&lt;&gt;Absage",'Bewerbungen'!$H$4:$H$103,"&lt;&gt;Zurückgezogen",'Bewerbungen'!$H$4:$H$103,"&lt;&gt;Eingestellt"),"")</f>
        <v/>
      </c>
    </row>
    <row r="8"/>
    <row r="9"/>
    <row r="10">
      <c r="A10" s="9" t="inlineStr">
        <is>
          <t>Rolle</t>
        </is>
      </c>
      <c r="B10" s="9" t="inlineStr">
        <is>
          <t>Offen</t>
        </is>
      </c>
      <c r="C10" s="9" t="inlineStr">
        <is>
          <t>Überfällig</t>
        </is>
      </c>
      <c r="D10" s="9" t="inlineStr">
        <is>
          <t>Gespräche in 7 Tagen</t>
        </is>
      </c>
      <c r="E10" s="9" t="inlineStr">
        <is>
          <t>Ø offene Tage</t>
        </is>
      </c>
    </row>
    <row r="11">
      <c r="A11" s="10">
        <f>'Listen und Parameter'!D3</f>
        <v/>
      </c>
      <c r="B11" s="11">
        <f>COUNTIFS('Bewerbungen'!$A$4:$A$103,"&lt;&gt;",'Bewerbungen'!$C$4:$C$103,A11,'Bewerbungen'!$H$4:$H$103,"&lt;&gt;Absage",'Bewerbungen'!$H$4:$H$103,"&lt;&gt;Zurückgezogen",'Bewerbungen'!$H$4:$H$103,"&lt;&gt;Eingestellt")</f>
        <v/>
      </c>
      <c r="C11" s="11">
        <f>COUNTIFS('Bewerbungen'!$C$4:$C$103,A11,'Bewerbungen'!$S$4:$S$103,"Überfällig")</f>
        <v/>
      </c>
      <c r="D11" s="11">
        <f>COUNTIFS('Bewerbungen'!$C$4:$C$103,A11,'Bewerbungen'!$I$4:$I$103,"&gt;="&amp;'Listen und Parameter'!$B$3,'Bewerbungen'!$I$4:$I$103,"&lt;"&amp;'Listen und Parameter'!$B$3+8)</f>
        <v/>
      </c>
      <c r="E11" s="12">
        <f>IFERROR(AVERAGEIFS('Bewerbungen'!$Q$4:$Q$103,'Bewerbungen'!$C$4:$C$103,A11,'Bewerbungen'!$H$4:$H$103,"&lt;&gt;Absage",'Bewerbungen'!$H$4:$H$103,"&lt;&gt;Zurückgezogen",'Bewerbungen'!$H$4:$H$103,"&lt;&gt;Eingestellt"),"")</f>
        <v/>
      </c>
    </row>
    <row r="12">
      <c r="A12" s="13">
        <f>'Listen und Parameter'!D4</f>
        <v/>
      </c>
      <c r="B12" s="14">
        <f>COUNTIFS('Bewerbungen'!$A$4:$A$103,"&lt;&gt;",'Bewerbungen'!$C$4:$C$103,A12,'Bewerbungen'!$H$4:$H$103,"&lt;&gt;Absage",'Bewerbungen'!$H$4:$H$103,"&lt;&gt;Zurückgezogen",'Bewerbungen'!$H$4:$H$103,"&lt;&gt;Eingestellt")</f>
        <v/>
      </c>
      <c r="C12" s="14">
        <f>COUNTIFS('Bewerbungen'!$C$4:$C$103,A12,'Bewerbungen'!$S$4:$S$103,"Überfällig")</f>
        <v/>
      </c>
      <c r="D12" s="14">
        <f>COUNTIFS('Bewerbungen'!$C$4:$C$103,A12,'Bewerbungen'!$I$4:$I$103,"&gt;="&amp;'Listen und Parameter'!$B$3,'Bewerbungen'!$I$4:$I$103,"&lt;"&amp;'Listen und Parameter'!$B$3+8)</f>
        <v/>
      </c>
      <c r="E12" s="15">
        <f>IFERROR(AVERAGEIFS('Bewerbungen'!$Q$4:$Q$103,'Bewerbungen'!$C$4:$C$103,A12,'Bewerbungen'!$H$4:$H$103,"&lt;&gt;Absage",'Bewerbungen'!$H$4:$H$103,"&lt;&gt;Zurückgezogen",'Bewerbungen'!$H$4:$H$103,"&lt;&gt;Eingestellt"),"")</f>
        <v/>
      </c>
    </row>
    <row r="13">
      <c r="A13" s="10">
        <f>'Listen und Parameter'!D5</f>
        <v/>
      </c>
      <c r="B13" s="11">
        <f>COUNTIFS('Bewerbungen'!$A$4:$A$103,"&lt;&gt;",'Bewerbungen'!$C$4:$C$103,A13,'Bewerbungen'!$H$4:$H$103,"&lt;&gt;Absage",'Bewerbungen'!$H$4:$H$103,"&lt;&gt;Zurückgezogen",'Bewerbungen'!$H$4:$H$103,"&lt;&gt;Eingestellt")</f>
        <v/>
      </c>
      <c r="C13" s="11">
        <f>COUNTIFS('Bewerbungen'!$C$4:$C$103,A13,'Bewerbungen'!$S$4:$S$103,"Überfällig")</f>
        <v/>
      </c>
      <c r="D13" s="11">
        <f>COUNTIFS('Bewerbungen'!$C$4:$C$103,A13,'Bewerbungen'!$I$4:$I$103,"&gt;="&amp;'Listen und Parameter'!$B$3,'Bewerbungen'!$I$4:$I$103,"&lt;"&amp;'Listen und Parameter'!$B$3+8)</f>
        <v/>
      </c>
      <c r="E13" s="12">
        <f>IFERROR(AVERAGEIFS('Bewerbungen'!$Q$4:$Q$103,'Bewerbungen'!$C$4:$C$103,A13,'Bewerbungen'!$H$4:$H$103,"&lt;&gt;Absage",'Bewerbungen'!$H$4:$H$103,"&lt;&gt;Zurückgezogen",'Bewerbungen'!$H$4:$H$103,"&lt;&gt;Eingestellt"),"")</f>
        <v/>
      </c>
    </row>
    <row r="14">
      <c r="A14" s="13">
        <f>'Listen und Parameter'!D6</f>
        <v/>
      </c>
      <c r="B14" s="14">
        <f>COUNTIFS('Bewerbungen'!$A$4:$A$103,"&lt;&gt;",'Bewerbungen'!$C$4:$C$103,A14,'Bewerbungen'!$H$4:$H$103,"&lt;&gt;Absage",'Bewerbungen'!$H$4:$H$103,"&lt;&gt;Zurückgezogen",'Bewerbungen'!$H$4:$H$103,"&lt;&gt;Eingestellt")</f>
        <v/>
      </c>
      <c r="C14" s="14">
        <f>COUNTIFS('Bewerbungen'!$C$4:$C$103,A14,'Bewerbungen'!$S$4:$S$103,"Überfällig")</f>
        <v/>
      </c>
      <c r="D14" s="14">
        <f>COUNTIFS('Bewerbungen'!$C$4:$C$103,A14,'Bewerbungen'!$I$4:$I$103,"&gt;="&amp;'Listen und Parameter'!$B$3,'Bewerbungen'!$I$4:$I$103,"&lt;"&amp;'Listen und Parameter'!$B$3+8)</f>
        <v/>
      </c>
      <c r="E14" s="15">
        <f>IFERROR(AVERAGEIFS('Bewerbungen'!$Q$4:$Q$103,'Bewerbungen'!$C$4:$C$103,A14,'Bewerbungen'!$H$4:$H$103,"&lt;&gt;Absage",'Bewerbungen'!$H$4:$H$103,"&lt;&gt;Zurückgezogen",'Bewerbungen'!$H$4:$H$103,"&lt;&gt;Eingestellt"),"")</f>
        <v/>
      </c>
    </row>
    <row r="15">
      <c r="A15" s="10">
        <f>'Listen und Parameter'!D7</f>
        <v/>
      </c>
      <c r="B15" s="11">
        <f>COUNTIFS('Bewerbungen'!$A$4:$A$103,"&lt;&gt;",'Bewerbungen'!$C$4:$C$103,A15,'Bewerbungen'!$H$4:$H$103,"&lt;&gt;Absage",'Bewerbungen'!$H$4:$H$103,"&lt;&gt;Zurückgezogen",'Bewerbungen'!$H$4:$H$103,"&lt;&gt;Eingestellt")</f>
        <v/>
      </c>
      <c r="C15" s="11">
        <f>COUNTIFS('Bewerbungen'!$C$4:$C$103,A15,'Bewerbungen'!$S$4:$S$103,"Überfällig")</f>
        <v/>
      </c>
      <c r="D15" s="11">
        <f>COUNTIFS('Bewerbungen'!$C$4:$C$103,A15,'Bewerbungen'!$I$4:$I$103,"&gt;="&amp;'Listen und Parameter'!$B$3,'Bewerbungen'!$I$4:$I$103,"&lt;"&amp;'Listen und Parameter'!$B$3+8)</f>
        <v/>
      </c>
      <c r="E15" s="12">
        <f>IFERROR(AVERAGEIFS('Bewerbungen'!$Q$4:$Q$103,'Bewerbungen'!$C$4:$C$103,A15,'Bewerbungen'!$H$4:$H$103,"&lt;&gt;Absage",'Bewerbungen'!$H$4:$H$103,"&lt;&gt;Zurückgezogen",'Bewerbungen'!$H$4:$H$103,"&lt;&gt;Eingestellt"),"")</f>
        <v/>
      </c>
    </row>
    <row r="16">
      <c r="A16" s="13">
        <f>'Listen und Parameter'!D8</f>
        <v/>
      </c>
      <c r="B16" s="14">
        <f>COUNTIFS('Bewerbungen'!$A$4:$A$103,"&lt;&gt;",'Bewerbungen'!$C$4:$C$103,A16,'Bewerbungen'!$H$4:$H$103,"&lt;&gt;Absage",'Bewerbungen'!$H$4:$H$103,"&lt;&gt;Zurückgezogen",'Bewerbungen'!$H$4:$H$103,"&lt;&gt;Eingestellt")</f>
        <v/>
      </c>
      <c r="C16" s="14">
        <f>COUNTIFS('Bewerbungen'!$C$4:$C$103,A16,'Bewerbungen'!$S$4:$S$103,"Überfällig")</f>
        <v/>
      </c>
      <c r="D16" s="14">
        <f>COUNTIFS('Bewerbungen'!$C$4:$C$103,A16,'Bewerbungen'!$I$4:$I$103,"&gt;="&amp;'Listen und Parameter'!$B$3,'Bewerbungen'!$I$4:$I$103,"&lt;"&amp;'Listen und Parameter'!$B$3+8)</f>
        <v/>
      </c>
      <c r="E16" s="15">
        <f>IFERROR(AVERAGEIFS('Bewerbungen'!$Q$4:$Q$103,'Bewerbungen'!$C$4:$C$103,A16,'Bewerbungen'!$H$4:$H$103,"&lt;&gt;Absage",'Bewerbungen'!$H$4:$H$103,"&lt;&gt;Zurückgezogen",'Bewerbungen'!$H$4:$H$103,"&lt;&gt;Eingestellt"),"")</f>
        <v/>
      </c>
    </row>
    <row r="17">
      <c r="A17" s="10">
        <f>'Listen und Parameter'!D9</f>
        <v/>
      </c>
      <c r="B17" s="11">
        <f>COUNTIFS('Bewerbungen'!$A$4:$A$103,"&lt;&gt;",'Bewerbungen'!$C$4:$C$103,A17,'Bewerbungen'!$H$4:$H$103,"&lt;&gt;Absage",'Bewerbungen'!$H$4:$H$103,"&lt;&gt;Zurückgezogen",'Bewerbungen'!$H$4:$H$103,"&lt;&gt;Eingestellt")</f>
        <v/>
      </c>
      <c r="C17" s="11">
        <f>COUNTIFS('Bewerbungen'!$C$4:$C$103,A17,'Bewerbungen'!$S$4:$S$103,"Überfällig")</f>
        <v/>
      </c>
      <c r="D17" s="11">
        <f>COUNTIFS('Bewerbungen'!$C$4:$C$103,A17,'Bewerbungen'!$I$4:$I$103,"&gt;="&amp;'Listen und Parameter'!$B$3,'Bewerbungen'!$I$4:$I$103,"&lt;"&amp;'Listen und Parameter'!$B$3+8)</f>
        <v/>
      </c>
      <c r="E17" s="12">
        <f>IFERROR(AVERAGEIFS('Bewerbungen'!$Q$4:$Q$103,'Bewerbungen'!$C$4:$C$103,A17,'Bewerbungen'!$H$4:$H$103,"&lt;&gt;Absage",'Bewerbungen'!$H$4:$H$103,"&lt;&gt;Zurückgezogen",'Bewerbungen'!$H$4:$H$103,"&lt;&gt;Eingestellt"),"")</f>
        <v/>
      </c>
    </row>
    <row r="18"/>
    <row r="19"/>
    <row r="20">
      <c r="A20" s="16" t="inlineStr">
        <is>
          <t>Farblogik</t>
        </is>
      </c>
    </row>
    <row r="21">
      <c r="A21" s="17" t="inlineStr">
        <is>
          <t>Rot</t>
        </is>
      </c>
      <c r="B21" s="18" t="inlineStr">
        <is>
          <t>Überfällige Aktion, doppelte ID oder Datenwarnung</t>
        </is>
      </c>
    </row>
    <row r="22">
      <c r="A22" s="19" t="inlineStr">
        <is>
          <t>Gelb</t>
        </is>
      </c>
      <c r="B22" s="18" t="inlineStr">
        <is>
          <t>Bald fällige Aktion oder bearbeitbare Eingabezelle</t>
        </is>
      </c>
    </row>
    <row r="23">
      <c r="A23" s="20" t="inlineStr">
        <is>
          <t>Grün</t>
        </is>
      </c>
      <c r="B23" s="18" t="inlineStr">
        <is>
          <t>Abgeschlossener Vorgang</t>
        </is>
      </c>
    </row>
    <row r="24">
      <c r="A24" s="21" t="inlineStr">
        <is>
          <t>Orange</t>
        </is>
      </c>
      <c r="B24" s="18" t="inlineStr">
        <is>
          <t>Offene Bewerbung über der Warnschwelle</t>
        </is>
      </c>
    </row>
    <row r="25"/>
    <row r="26" ht="36" customHeight="1">
      <c r="A26" s="22" t="inlineStr">
        <is>
          <t>Nutzungshinweis</t>
        </is>
      </c>
      <c r="B26" s="5" t="inlineStr">
        <is>
          <t>Nur zur internen Vorgangssteuerung. Keine Bewertung, Personalakte, Vertragsverwaltung oder Speicherung sensibler Angaben.</t>
        </is>
      </c>
    </row>
  </sheetData>
  <mergeCells count="1">
    <mergeCell ref="A1:H1"/>
  </mergeCell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U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20" customWidth="1" min="3" max="3"/>
    <col width="21" customWidth="1" min="4" max="4"/>
    <col width="25" customWidth="1" min="5" max="5"/>
    <col width="17" customWidth="1" min="6" max="6"/>
    <col width="24" customWidth="1" min="7" max="7"/>
    <col width="20" customWidth="1" min="8" max="8"/>
    <col width="20" customWidth="1" min="9" max="9"/>
    <col width="17" customWidth="1" min="10" max="10"/>
    <col width="16" customWidth="1" min="11" max="11"/>
    <col width="24" customWidth="1" min="12" max="12"/>
    <col width="22" customWidth="1" min="13" max="13"/>
    <col width="31" customWidth="1" min="14" max="14"/>
    <col width="17" customWidth="1" min="15" max="15"/>
    <col width="18" customWidth="1" min="16" max="16"/>
    <col width="13" customWidth="1" min="17" max="17"/>
    <col width="16" customWidth="1" min="18" max="18"/>
    <col width="22" customWidth="1" min="19" max="19"/>
    <col width="32" customWidth="1" min="20" max="20"/>
    <col width="43" customWidth="1" min="21" max="21"/>
  </cols>
  <sheetData>
    <row r="1" ht="28" customHeight="1">
      <c r="A1" s="1" t="inlineStr">
        <is>
          <t>Bewerbungen – operative Bearbeitung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4" t="n"/>
      <c r="R1" s="34" t="n"/>
      <c r="S1" s="34" t="n"/>
      <c r="T1" s="34" t="n"/>
      <c r="U1" s="35" t="n"/>
    </row>
    <row r="2" ht="24" customHeight="1">
      <c r="A2" s="23" t="inlineStr">
        <is>
          <t>Fiktive Beispiele. Gelbe Zellen sind Eingaben; graue Spalten enthalten Formeln. Keine privaten, sensiblen oder vollständigen Kontaktdaten erfassen.</t>
        </is>
      </c>
    </row>
    <row r="3" ht="38" customHeight="1">
      <c r="A3" s="9" t="inlineStr">
        <is>
          <t>Bewerbung-ID</t>
        </is>
      </c>
      <c r="B3" s="9" t="inlineStr">
        <is>
          <t>Bewerbercode</t>
        </is>
      </c>
      <c r="C3" s="9" t="inlineStr">
        <is>
          <t>Rolle</t>
        </is>
      </c>
      <c r="D3" s="9" t="inlineStr">
        <is>
          <t>Standort</t>
        </is>
      </c>
      <c r="E3" s="9" t="inlineStr">
        <is>
          <t>Bewerbungskanal</t>
        </is>
      </c>
      <c r="F3" s="9" t="inlineStr">
        <is>
          <t>Bewerbungsdatum</t>
        </is>
      </c>
      <c r="G3" s="9" t="inlineStr">
        <is>
          <t>Gesprächsschritt</t>
        </is>
      </c>
      <c r="H3" s="9" t="inlineStr">
        <is>
          <t>Status</t>
        </is>
      </c>
      <c r="I3" s="9" t="inlineStr">
        <is>
          <t>Gesprächstermin</t>
        </is>
      </c>
      <c r="J3" s="9" t="inlineStr">
        <is>
          <t>Verfügbar ab</t>
        </is>
      </c>
      <c r="K3" s="9" t="inlineStr">
        <is>
          <t>Wochenstunden</t>
        </is>
      </c>
      <c r="L3" s="9" t="inlineStr">
        <is>
          <t>Schichtverfügbarkeit</t>
        </is>
      </c>
      <c r="M3" s="9" t="inlineStr">
        <is>
          <t>Zuständig</t>
        </is>
      </c>
      <c r="N3" s="9" t="inlineStr">
        <is>
          <t>Nächste Aktion</t>
        </is>
      </c>
      <c r="O3" s="9" t="inlineStr">
        <is>
          <t>Aktionsdatum</t>
        </is>
      </c>
      <c r="P3" s="9" t="inlineStr">
        <is>
          <t>Abschlussdatum</t>
        </is>
      </c>
      <c r="Q3" s="9" t="inlineStr">
        <is>
          <t>Tage offen</t>
        </is>
      </c>
      <c r="R3" s="9" t="inlineStr">
        <is>
          <t>Tage bis Aktion</t>
        </is>
      </c>
      <c r="S3" s="9" t="inlineStr">
        <is>
          <t>Handlungsbedarf</t>
        </is>
      </c>
      <c r="T3" s="9" t="inlineStr">
        <is>
          <t>Datenwarnung</t>
        </is>
      </c>
      <c r="U3" s="9" t="inlineStr">
        <is>
          <t>Sachliche Notiz</t>
        </is>
      </c>
    </row>
    <row r="4" ht="34" customHeight="1">
      <c r="A4" s="24" t="inlineStr">
        <is>
          <t>BG-26001</t>
        </is>
      </c>
      <c r="B4" s="24" t="inlineStr">
        <is>
          <t>Gastro-Fiktiv-01</t>
        </is>
      </c>
      <c r="C4" s="24" t="inlineStr">
        <is>
          <t>Servicekraft</t>
        </is>
      </c>
      <c r="D4" s="24" t="inlineStr">
        <is>
          <t>Berlin-Mitte</t>
        </is>
      </c>
      <c r="E4" s="24" t="inlineStr">
        <is>
          <t>Karriere-Seite</t>
        </is>
      </c>
      <c r="F4" s="25" t="n">
        <v>46259</v>
      </c>
      <c r="G4" s="26" t="inlineStr">
        <is>
          <t>Erstgespräch</t>
        </is>
      </c>
      <c r="H4" s="24" t="inlineStr">
        <is>
          <t>Gespräch geplant</t>
        </is>
      </c>
      <c r="I4" s="27" t="n">
        <v>46275.58333333334</v>
      </c>
      <c r="J4" s="25" t="n">
        <v>46296</v>
      </c>
      <c r="K4" s="28" t="n">
        <v>30</v>
      </c>
      <c r="L4" s="26" t="inlineStr">
        <is>
          <t>Flexibel</t>
        </is>
      </c>
      <c r="M4" s="26" t="inlineStr">
        <is>
          <t>Leitung Service</t>
        </is>
      </c>
      <c r="N4" s="26" t="inlineStr">
        <is>
          <t>Gespräch vorbereiten</t>
        </is>
      </c>
      <c r="O4" s="25" t="n">
        <v>46274</v>
      </c>
      <c r="P4" s="25" t="n"/>
      <c r="Q4" s="29">
        <f>IF(F4="","",MAX(0,IF(P4&lt;&gt;"",P4,'Listen und Parameter'!$B$3)-F4))</f>
        <v/>
      </c>
      <c r="R4" s="29">
        <f>IF(O4="","",O4-'Listen und Parameter'!$B$3)</f>
        <v/>
      </c>
      <c r="S4" s="30">
        <f>IF(A4="","",IF(OR(H4="Absage",H4="Zurückgezogen",H4="Eingestellt"),"Abgeschlossen",IF(O4="","Aktionsdatum fehlt",IF(O4&lt;'Listen und Parameter'!$B$3,"Überfällig",IF(O4&lt;='Listen und Parameter'!$B$3+'Listen und Parameter'!$B$4,"Bald fällig","Geplant")))))</f>
        <v/>
      </c>
      <c r="T4" s="30">
        <f>IF(A4="","",IF(COUNTIF($A$4:$A$103,A4)&gt;1,"ID doppelt",IF(OR(B4="",C4="",D4="",F4="",G4="",H4=""),"Pflichtfeld fehlt",IF(AND(P4&lt;&gt;"",P4&lt;F4),"Abschluss vor Bewerbung",IF(AND(OR(H4="Absage",H4="Zurückgezogen",H4="Eingestellt"),P4=""),"Abschlussdatum fehlt",IF(AND(NOT(OR(H4="Absage",H4="Zurückgezogen",H4="Eingestellt")),P4&lt;&gt;""),"Status und Abschluss widersprechen",""))))))</f>
        <v/>
      </c>
      <c r="U4" s="26" t="inlineStr">
        <is>
          <t>Unterlagen vollständig; fiktiver Testfall.</t>
        </is>
      </c>
    </row>
    <row r="5" ht="34" customHeight="1">
      <c r="A5" s="24" t="inlineStr">
        <is>
          <t>BG-26002</t>
        </is>
      </c>
      <c r="B5" s="24" t="inlineStr">
        <is>
          <t>Gastro-Fiktiv-02</t>
        </is>
      </c>
      <c r="C5" s="24" t="inlineStr">
        <is>
          <t>Koch/Köchin</t>
        </is>
      </c>
      <c r="D5" s="24" t="inlineStr">
        <is>
          <t>Hamburg-Altona</t>
        </is>
      </c>
      <c r="E5" s="24" t="inlineStr">
        <is>
          <t>Mitarbeitenden-Empfehlung</t>
        </is>
      </c>
      <c r="F5" s="25" t="n">
        <v>46263</v>
      </c>
      <c r="G5" s="26" t="inlineStr">
        <is>
          <t>Telefonische Rückfrage</t>
        </is>
      </c>
      <c r="H5" s="24" t="inlineStr">
        <is>
          <t>Rückfrage offen</t>
        </is>
      </c>
      <c r="I5" s="27" t="n"/>
      <c r="J5" s="25" t="n">
        <v>46280</v>
      </c>
      <c r="K5" s="28" t="n">
        <v>40</v>
      </c>
      <c r="L5" s="26" t="inlineStr">
        <is>
          <t>Früh- und Spätdienst</t>
        </is>
      </c>
      <c r="M5" s="26" t="inlineStr">
        <is>
          <t>Küchenleitung</t>
        </is>
      </c>
      <c r="N5" s="26" t="inlineStr">
        <is>
          <t>Rückfrage beantworten</t>
        </is>
      </c>
      <c r="O5" s="25" t="n">
        <v>46272</v>
      </c>
      <c r="P5" s="25" t="n"/>
      <c r="Q5" s="29">
        <f>IF(F5="","",MAX(0,IF(P5&lt;&gt;"",P5,'Listen und Parameter'!$B$3)-F5))</f>
        <v/>
      </c>
      <c r="R5" s="29">
        <f>IF(O5="","",O5-'Listen und Parameter'!$B$3)</f>
        <v/>
      </c>
      <c r="S5" s="30">
        <f>IF(A5="","",IF(OR(H5="Absage",H5="Zurückgezogen",H5="Eingestellt"),"Abgeschlossen",IF(O5="","Aktionsdatum fehlt",IF(O5&lt;'Listen und Parameter'!$B$3,"Überfällig",IF(O5&lt;='Listen und Parameter'!$B$3+'Listen und Parameter'!$B$4,"Bald fällig","Geplant")))))</f>
        <v/>
      </c>
      <c r="T5" s="30">
        <f>IF(A5="","",IF(COUNTIF($A$4:$A$103,A5)&gt;1,"ID doppelt",IF(OR(B5="",C5="",D5="",F5="",G5="",H5=""),"Pflichtfeld fehlt",IF(AND(P5&lt;&gt;"",P5&lt;F5),"Abschluss vor Bewerbung",IF(AND(OR(H5="Absage",H5="Zurückgezogen",H5="Eingestellt"),P5=""),"Abschlussdatum fehlt",IF(AND(NOT(OR(H5="Absage",H5="Zurückgezogen",H5="Eingestellt")),P5&lt;&gt;""),"Status und Abschluss widersprechen",""))))))</f>
        <v/>
      </c>
      <c r="U5" s="26" t="inlineStr">
        <is>
          <t>Rückfrage zum möglichen Eintrittstermin.</t>
        </is>
      </c>
    </row>
    <row r="6" ht="34" customHeight="1">
      <c r="A6" s="24" t="inlineStr">
        <is>
          <t>BG-26003</t>
        </is>
      </c>
      <c r="B6" s="24" t="inlineStr">
        <is>
          <t>Gastro-Fiktiv-03</t>
        </is>
      </c>
      <c r="C6" s="24" t="inlineStr">
        <is>
          <t>Küchenhilfe</t>
        </is>
      </c>
      <c r="D6" s="24" t="inlineStr">
        <is>
          <t>Köln-Innenstadt</t>
        </is>
      </c>
      <c r="E6" s="24" t="inlineStr">
        <is>
          <t>Online-Stellenbörse</t>
        </is>
      </c>
      <c r="F6" s="25" t="n">
        <v>46267</v>
      </c>
      <c r="G6" s="26" t="inlineStr">
        <is>
          <t>Unterlagenprüfung</t>
        </is>
      </c>
      <c r="H6" s="24" t="inlineStr">
        <is>
          <t>Neu</t>
        </is>
      </c>
      <c r="I6" s="27" t="n"/>
      <c r="J6" s="25" t="n">
        <v>46296</v>
      </c>
      <c r="K6" s="28" t="n">
        <v>25</v>
      </c>
      <c r="L6" s="26" t="inlineStr">
        <is>
          <t>Spätdienst</t>
        </is>
      </c>
      <c r="M6" s="26" t="inlineStr">
        <is>
          <t>Küchenleitung</t>
        </is>
      </c>
      <c r="N6" s="26" t="inlineStr">
        <is>
          <t>Unterlagen sichten</t>
        </is>
      </c>
      <c r="O6" s="25" t="n">
        <v>46276</v>
      </c>
      <c r="P6" s="25" t="n"/>
      <c r="Q6" s="29">
        <f>IF(F6="","",MAX(0,IF(P6&lt;&gt;"",P6,'Listen und Parameter'!$B$3)-F6))</f>
        <v/>
      </c>
      <c r="R6" s="29">
        <f>IF(O6="","",O6-'Listen und Parameter'!$B$3)</f>
        <v/>
      </c>
      <c r="S6" s="30">
        <f>IF(A6="","",IF(OR(H6="Absage",H6="Zurückgezogen",H6="Eingestellt"),"Abgeschlossen",IF(O6="","Aktionsdatum fehlt",IF(O6&lt;'Listen und Parameter'!$B$3,"Überfällig",IF(O6&lt;='Listen und Parameter'!$B$3+'Listen und Parameter'!$B$4,"Bald fällig","Geplant")))))</f>
        <v/>
      </c>
      <c r="T6" s="30">
        <f>IF(A6="","",IF(COUNTIF($A$4:$A$103,A6)&gt;1,"ID doppelt",IF(OR(B6="",C6="",D6="",F6="",G6="",H6=""),"Pflichtfeld fehlt",IF(AND(P6&lt;&gt;"",P6&lt;F6),"Abschluss vor Bewerbung",IF(AND(OR(H6="Absage",H6="Zurückgezogen",H6="Eingestellt"),P6=""),"Abschlussdatum fehlt",IF(AND(NOT(OR(H6="Absage",H6="Zurückgezogen",H6="Eingestellt")),P6&lt;&gt;""),"Status und Abschluss widersprechen",""))))))</f>
        <v/>
      </c>
      <c r="U6" s="26" t="inlineStr">
        <is>
          <t>Eingang für die interne Sichtung vorgemerkt.</t>
        </is>
      </c>
    </row>
    <row r="7" ht="34" customHeight="1">
      <c r="A7" s="24" t="inlineStr">
        <is>
          <t>BG-26004</t>
        </is>
      </c>
      <c r="B7" s="24" t="inlineStr">
        <is>
          <t>Gastro-Fiktiv-04</t>
        </is>
      </c>
      <c r="C7" s="24" t="inlineStr">
        <is>
          <t>Barkraft</t>
        </is>
      </c>
      <c r="D7" s="24" t="inlineStr">
        <is>
          <t>Berlin-Mitte</t>
        </is>
      </c>
      <c r="E7" s="24" t="inlineStr">
        <is>
          <t>Social Media</t>
        </is>
      </c>
      <c r="F7" s="25" t="n">
        <v>46254</v>
      </c>
      <c r="G7" s="26" t="inlineStr">
        <is>
          <t>Angebot versendet</t>
        </is>
      </c>
      <c r="H7" s="24" t="inlineStr">
        <is>
          <t>Angebot</t>
        </is>
      </c>
      <c r="I7" s="27" t="n">
        <v>46266.64583333334</v>
      </c>
      <c r="J7" s="25" t="n">
        <v>46280</v>
      </c>
      <c r="K7" s="28" t="n">
        <v>35</v>
      </c>
      <c r="L7" s="26" t="inlineStr">
        <is>
          <t>Flexibel</t>
        </is>
      </c>
      <c r="M7" s="26" t="inlineStr">
        <is>
          <t>Leitung Service</t>
        </is>
      </c>
      <c r="N7" s="26" t="inlineStr">
        <is>
          <t>Angebotsrückmeldung prüfen</t>
        </is>
      </c>
      <c r="O7" s="25" t="n">
        <v>46277</v>
      </c>
      <c r="P7" s="25" t="n"/>
      <c r="Q7" s="29">
        <f>IF(F7="","",MAX(0,IF(P7&lt;&gt;"",P7,'Listen und Parameter'!$B$3)-F7))</f>
        <v/>
      </c>
      <c r="R7" s="29">
        <f>IF(O7="","",O7-'Listen und Parameter'!$B$3)</f>
        <v/>
      </c>
      <c r="S7" s="30">
        <f>IF(A7="","",IF(OR(H7="Absage",H7="Zurückgezogen",H7="Eingestellt"),"Abgeschlossen",IF(O7="","Aktionsdatum fehlt",IF(O7&lt;'Listen und Parameter'!$B$3,"Überfällig",IF(O7&lt;='Listen und Parameter'!$B$3+'Listen und Parameter'!$B$4,"Bald fällig","Geplant")))))</f>
        <v/>
      </c>
      <c r="T7" s="30">
        <f>IF(A7="","",IF(COUNTIF($A$4:$A$103,A7)&gt;1,"ID doppelt",IF(OR(B7="",C7="",D7="",F7="",G7="",H7=""),"Pflichtfeld fehlt",IF(AND(P7&lt;&gt;"",P7&lt;F7),"Abschluss vor Bewerbung",IF(AND(OR(H7="Absage",H7="Zurückgezogen",H7="Eingestellt"),P7=""),"Abschlussdatum fehlt",IF(AND(NOT(OR(H7="Absage",H7="Zurückgezogen",H7="Eingestellt")),P7&lt;&gt;""),"Status und Abschluss widersprechen",""))))))</f>
        <v/>
      </c>
      <c r="U7" s="26" t="inlineStr">
        <is>
          <t>Rückmeldung zum fiktiven Angebot ausstehend.</t>
        </is>
      </c>
    </row>
    <row r="8" ht="34" customHeight="1">
      <c r="A8" s="24" t="inlineStr">
        <is>
          <t>BG-26005</t>
        </is>
      </c>
      <c r="B8" s="24" t="inlineStr">
        <is>
          <t>Gastro-Fiktiv-05</t>
        </is>
      </c>
      <c r="C8" s="24" t="inlineStr">
        <is>
          <t>Spülkraft</t>
        </is>
      </c>
      <c r="D8" s="24" t="inlineStr">
        <is>
          <t>Hamburg-Altona</t>
        </is>
      </c>
      <c r="E8" s="24" t="inlineStr">
        <is>
          <t>Karriere-Seite</t>
        </is>
      </c>
      <c r="F8" s="25" t="n">
        <v>46258</v>
      </c>
      <c r="G8" s="26" t="inlineStr">
        <is>
          <t>Unterlagenprüfung</t>
        </is>
      </c>
      <c r="H8" s="24" t="inlineStr">
        <is>
          <t>Absage</t>
        </is>
      </c>
      <c r="I8" s="27" t="n"/>
      <c r="J8" s="25" t="n">
        <v>46285</v>
      </c>
      <c r="K8" s="28" t="n">
        <v>20</v>
      </c>
      <c r="L8" s="26" t="inlineStr">
        <is>
          <t>Wochenende</t>
        </is>
      </c>
      <c r="M8" s="26" t="inlineStr">
        <is>
          <t>Küchenleitung</t>
        </is>
      </c>
      <c r="N8" s="26" t="inlineStr">
        <is>
          <t>Vorgang abgeschlossen</t>
        </is>
      </c>
      <c r="O8" s="25" t="n"/>
      <c r="P8" s="25" t="n">
        <v>46268</v>
      </c>
      <c r="Q8" s="29">
        <f>IF(F8="","",MAX(0,IF(P8&lt;&gt;"",P8,'Listen und Parameter'!$B$3)-F8))</f>
        <v/>
      </c>
      <c r="R8" s="29">
        <f>IF(O8="","",O8-'Listen und Parameter'!$B$3)</f>
        <v/>
      </c>
      <c r="S8" s="30">
        <f>IF(A8="","",IF(OR(H8="Absage",H8="Zurückgezogen",H8="Eingestellt"),"Abgeschlossen",IF(O8="","Aktionsdatum fehlt",IF(O8&lt;'Listen und Parameter'!$B$3,"Überfällig",IF(O8&lt;='Listen und Parameter'!$B$3+'Listen und Parameter'!$B$4,"Bald fällig","Geplant")))))</f>
        <v/>
      </c>
      <c r="T8" s="30">
        <f>IF(A8="","",IF(COUNTIF($A$4:$A$103,A8)&gt;1,"ID doppelt",IF(OR(B8="",C8="",D8="",F8="",G8="",H8=""),"Pflichtfeld fehlt",IF(AND(P8&lt;&gt;"",P8&lt;F8),"Abschluss vor Bewerbung",IF(AND(OR(H8="Absage",H8="Zurückgezogen",H8="Eingestellt"),P8=""),"Abschlussdatum fehlt",IF(AND(NOT(OR(H8="Absage",H8="Zurückgezogen",H8="Eingestellt")),P8&lt;&gt;""),"Status und Abschluss widersprechen",""))))))</f>
        <v/>
      </c>
      <c r="U8" s="26" t="inlineStr">
        <is>
          <t>Absage intern dokumentiert; keine Nachricht gespeichert.</t>
        </is>
      </c>
    </row>
    <row r="9" ht="34" customHeight="1">
      <c r="A9" s="24" t="inlineStr">
        <is>
          <t>BG-26006</t>
        </is>
      </c>
      <c r="B9" s="24" t="inlineStr">
        <is>
          <t>Gastro-Fiktiv-06</t>
        </is>
      </c>
      <c r="C9" s="24" t="inlineStr">
        <is>
          <t>Schichtleitung</t>
        </is>
      </c>
      <c r="D9" s="24" t="inlineStr">
        <is>
          <t>Köln-Innenstadt</t>
        </is>
      </c>
      <c r="E9" s="24" t="inlineStr">
        <is>
          <t>Direktbewerbung</t>
        </is>
      </c>
      <c r="F9" s="25" t="n">
        <v>46262</v>
      </c>
      <c r="G9" s="26" t="inlineStr">
        <is>
          <t>Erstgespräch</t>
        </is>
      </c>
      <c r="H9" s="24" t="inlineStr">
        <is>
          <t>Zurückgezogen</t>
        </is>
      </c>
      <c r="I9" s="27" t="n">
        <v>46268.41666666666</v>
      </c>
      <c r="J9" s="25" t="n">
        <v>46296</v>
      </c>
      <c r="K9" s="28" t="n">
        <v>40</v>
      </c>
      <c r="L9" s="26" t="inlineStr">
        <is>
          <t>Früh- und Spätdienst</t>
        </is>
      </c>
      <c r="M9" s="26" t="inlineStr">
        <is>
          <t>Personalkoordination</t>
        </is>
      </c>
      <c r="N9" s="26" t="inlineStr">
        <is>
          <t>Vorgang abgeschlossen</t>
        </is>
      </c>
      <c r="O9" s="25" t="n"/>
      <c r="P9" s="25" t="n">
        <v>46270</v>
      </c>
      <c r="Q9" s="29">
        <f>IF(F9="","",MAX(0,IF(P9&lt;&gt;"",P9,'Listen und Parameter'!$B$3)-F9))</f>
        <v/>
      </c>
      <c r="R9" s="29">
        <f>IF(O9="","",O9-'Listen und Parameter'!$B$3)</f>
        <v/>
      </c>
      <c r="S9" s="30">
        <f>IF(A9="","",IF(OR(H9="Absage",H9="Zurückgezogen",H9="Eingestellt"),"Abgeschlossen",IF(O9="","Aktionsdatum fehlt",IF(O9&lt;'Listen und Parameter'!$B$3,"Überfällig",IF(O9&lt;='Listen und Parameter'!$B$3+'Listen und Parameter'!$B$4,"Bald fällig","Geplant")))))</f>
        <v/>
      </c>
      <c r="T9" s="30">
        <f>IF(A9="","",IF(COUNTIF($A$4:$A$103,A9)&gt;1,"ID doppelt",IF(OR(B9="",C9="",D9="",F9="",G9="",H9=""),"Pflichtfeld fehlt",IF(AND(P9&lt;&gt;"",P9&lt;F9),"Abschluss vor Bewerbung",IF(AND(OR(H9="Absage",H9="Zurückgezogen",H9="Eingestellt"),P9=""),"Abschlussdatum fehlt",IF(AND(NOT(OR(H9="Absage",H9="Zurückgezogen",H9="Eingestellt")),P9&lt;&gt;""),"Status und Abschluss widersprechen",""))))))</f>
        <v/>
      </c>
      <c r="U9" s="26" t="inlineStr">
        <is>
          <t>Bewerbung im fiktiven Beispiel zurückgezogen.</t>
        </is>
      </c>
    </row>
    <row r="10" ht="34" customHeight="1">
      <c r="A10" s="24" t="inlineStr">
        <is>
          <t>BG-26007</t>
        </is>
      </c>
      <c r="B10" s="24" t="inlineStr">
        <is>
          <t>Gastro-Fiktiv-07</t>
        </is>
      </c>
      <c r="C10" s="24" t="inlineStr">
        <is>
          <t>Frühstücksservice</t>
        </is>
      </c>
      <c r="D10" s="24" t="inlineStr">
        <is>
          <t>Berlin-Mitte</t>
        </is>
      </c>
      <c r="E10" s="24" t="inlineStr">
        <is>
          <t>Online-Stellenbörse</t>
        </is>
      </c>
      <c r="F10" s="25" t="n">
        <v>46266</v>
      </c>
      <c r="G10" s="26" t="inlineStr">
        <is>
          <t>Erstgespräch</t>
        </is>
      </c>
      <c r="H10" s="24" t="inlineStr">
        <is>
          <t>Gespräch geplant</t>
        </is>
      </c>
      <c r="I10" s="27" t="n">
        <v>46273.45833333334</v>
      </c>
      <c r="J10" s="25" t="n">
        <v>46286</v>
      </c>
      <c r="K10" s="28" t="n">
        <v>24</v>
      </c>
      <c r="L10" s="26" t="inlineStr">
        <is>
          <t>Frühdienst</t>
        </is>
      </c>
      <c r="M10" s="26" t="inlineStr">
        <is>
          <t>Leitung Service</t>
        </is>
      </c>
      <c r="N10" s="26" t="inlineStr">
        <is>
          <t>Gespräch durchführen</t>
        </is>
      </c>
      <c r="O10" s="25" t="n">
        <v>46273</v>
      </c>
      <c r="P10" s="25" t="n"/>
      <c r="Q10" s="29">
        <f>IF(F10="","",MAX(0,IF(P10&lt;&gt;"",P10,'Listen und Parameter'!$B$3)-F10))</f>
        <v/>
      </c>
      <c r="R10" s="29">
        <f>IF(O10="","",O10-'Listen und Parameter'!$B$3)</f>
        <v/>
      </c>
      <c r="S10" s="30">
        <f>IF(A10="","",IF(OR(H10="Absage",H10="Zurückgezogen",H10="Eingestellt"),"Abgeschlossen",IF(O10="","Aktionsdatum fehlt",IF(O10&lt;'Listen und Parameter'!$B$3,"Überfällig",IF(O10&lt;='Listen und Parameter'!$B$3+'Listen und Parameter'!$B$4,"Bald fällig","Geplant")))))</f>
        <v/>
      </c>
      <c r="T10" s="30">
        <f>IF(A10="","",IF(COUNTIF($A$4:$A$103,A10)&gt;1,"ID doppelt",IF(OR(B10="",C10="",D10="",F10="",G10="",H10=""),"Pflichtfeld fehlt",IF(AND(P10&lt;&gt;"",P10&lt;F10),"Abschluss vor Bewerbung",IF(AND(OR(H10="Absage",H10="Zurückgezogen",H10="Eingestellt"),P10=""),"Abschlussdatum fehlt",IF(AND(NOT(OR(H10="Absage",H10="Zurückgezogen",H10="Eingestellt")),P10&lt;&gt;""),"Status und Abschluss widersprechen",""))))))</f>
        <v/>
      </c>
      <c r="U10" s="26" t="inlineStr">
        <is>
          <t>Termin für den fiktiven Prozess eingetragen.</t>
        </is>
      </c>
    </row>
    <row r="11" ht="34" customHeight="1">
      <c r="A11" s="24" t="inlineStr">
        <is>
          <t>BG-26008</t>
        </is>
      </c>
      <c r="B11" s="24" t="inlineStr">
        <is>
          <t>Gastro-Fiktiv-08</t>
        </is>
      </c>
      <c r="C11" s="24" t="inlineStr">
        <is>
          <t>Servicekraft</t>
        </is>
      </c>
      <c r="D11" s="24" t="inlineStr">
        <is>
          <t>Hamburg-Altona</t>
        </is>
      </c>
      <c r="E11" s="24" t="inlineStr">
        <is>
          <t>Karriere-Seite</t>
        </is>
      </c>
      <c r="F11" s="25" t="n">
        <v>46264</v>
      </c>
      <c r="G11" s="26" t="inlineStr">
        <is>
          <t>Unterlagenprüfung</t>
        </is>
      </c>
      <c r="H11" s="24" t="inlineStr">
        <is>
          <t>In Prüfung</t>
        </is>
      </c>
      <c r="I11" s="27" t="n"/>
      <c r="J11" s="25" t="n">
        <v>46300</v>
      </c>
      <c r="K11" s="28" t="n">
        <v>32</v>
      </c>
      <c r="L11" s="26" t="inlineStr">
        <is>
          <t>Flexibel</t>
        </is>
      </c>
      <c r="M11" s="26" t="inlineStr">
        <is>
          <t>Leitung Service</t>
        </is>
      </c>
      <c r="N11" s="26" t="inlineStr">
        <is>
          <t>Prüfung abschließen</t>
        </is>
      </c>
      <c r="O11" s="25" t="n">
        <v>46280</v>
      </c>
      <c r="P11" s="25" t="n"/>
      <c r="Q11" s="29">
        <f>IF(F11="","",MAX(0,IF(P11&lt;&gt;"",P11,'Listen und Parameter'!$B$3)-F11))</f>
        <v/>
      </c>
      <c r="R11" s="29">
        <f>IF(O11="","",O11-'Listen und Parameter'!$B$3)</f>
        <v/>
      </c>
      <c r="S11" s="30">
        <f>IF(A11="","",IF(OR(H11="Absage",H11="Zurückgezogen",H11="Eingestellt"),"Abgeschlossen",IF(O11="","Aktionsdatum fehlt",IF(O11&lt;'Listen und Parameter'!$B$3,"Überfällig",IF(O11&lt;='Listen und Parameter'!$B$3+'Listen und Parameter'!$B$4,"Bald fällig","Geplant")))))</f>
        <v/>
      </c>
      <c r="T11" s="30">
        <f>IF(A11="","",IF(COUNTIF($A$4:$A$103,A11)&gt;1,"ID doppelt",IF(OR(B11="",C11="",D11="",F11="",G11="",H11=""),"Pflichtfeld fehlt",IF(AND(P11&lt;&gt;"",P11&lt;F11),"Abschluss vor Bewerbung",IF(AND(OR(H11="Absage",H11="Zurückgezogen",H11="Eingestellt"),P11=""),"Abschlussdatum fehlt",IF(AND(NOT(OR(H11="Absage",H11="Zurückgezogen",H11="Eingestellt")),P11&lt;&gt;""),"Status und Abschluss widersprechen",""))))))</f>
        <v/>
      </c>
      <c r="U11" s="26" t="inlineStr">
        <is>
          <t>Interne Sichtung noch nicht abgeschlossen.</t>
        </is>
      </c>
    </row>
    <row r="12" ht="34" customHeight="1">
      <c r="A12" s="24" t="inlineStr">
        <is>
          <t>BG-26009</t>
        </is>
      </c>
      <c r="B12" s="24" t="inlineStr">
        <is>
          <t>Gastro-Fiktiv-09</t>
        </is>
      </c>
      <c r="C12" s="24" t="inlineStr">
        <is>
          <t>Koch/Köchin</t>
        </is>
      </c>
      <c r="D12" s="24" t="inlineStr">
        <is>
          <t>Köln-Innenstadt</t>
        </is>
      </c>
      <c r="E12" s="24" t="inlineStr">
        <is>
          <t>Mitarbeitenden-Empfehlung</t>
        </is>
      </c>
      <c r="F12" s="25" t="n">
        <v>46252</v>
      </c>
      <c r="G12" s="26" t="inlineStr">
        <is>
          <t>Zweitgespräch</t>
        </is>
      </c>
      <c r="H12" s="24" t="inlineStr">
        <is>
          <t>Zusage</t>
        </is>
      </c>
      <c r="I12" s="27" t="n">
        <v>46269.54166666666</v>
      </c>
      <c r="J12" s="25" t="n">
        <v>46279</v>
      </c>
      <c r="K12" s="28" t="n">
        <v>40</v>
      </c>
      <c r="L12" s="26" t="inlineStr">
        <is>
          <t>Früh- und Spätdienst</t>
        </is>
      </c>
      <c r="M12" s="26" t="inlineStr">
        <is>
          <t>Küchenleitung</t>
        </is>
      </c>
      <c r="N12" s="26" t="inlineStr">
        <is>
          <t>Nächsten Schritt abstimmen</t>
        </is>
      </c>
      <c r="O12" s="25" t="n">
        <v>46275</v>
      </c>
      <c r="P12" s="25" t="n"/>
      <c r="Q12" s="29">
        <f>IF(F12="","",MAX(0,IF(P12&lt;&gt;"",P12,'Listen und Parameter'!$B$3)-F12))</f>
        <v/>
      </c>
      <c r="R12" s="29">
        <f>IF(O12="","",O12-'Listen und Parameter'!$B$3)</f>
        <v/>
      </c>
      <c r="S12" s="30">
        <f>IF(A12="","",IF(OR(H12="Absage",H12="Zurückgezogen",H12="Eingestellt"),"Abgeschlossen",IF(O12="","Aktionsdatum fehlt",IF(O12&lt;'Listen und Parameter'!$B$3,"Überfällig",IF(O12&lt;='Listen und Parameter'!$B$3+'Listen und Parameter'!$B$4,"Bald fällig","Geplant")))))</f>
        <v/>
      </c>
      <c r="T12" s="30">
        <f>IF(A12="","",IF(COUNTIF($A$4:$A$103,A12)&gt;1,"ID doppelt",IF(OR(B12="",C12="",D12="",F12="",G12="",H12=""),"Pflichtfeld fehlt",IF(AND(P12&lt;&gt;"",P12&lt;F12),"Abschluss vor Bewerbung",IF(AND(OR(H12="Absage",H12="Zurückgezogen",H12="Eingestellt"),P12=""),"Abschlussdatum fehlt",IF(AND(NOT(OR(H12="Absage",H12="Zurückgezogen",H12="Eingestellt")),P12&lt;&gt;""),"Status und Abschluss widersprechen",""))))))</f>
        <v/>
      </c>
      <c r="U12" s="26" t="inlineStr">
        <is>
          <t>Zusage im fiktiven Ablauf; noch nicht eingestellt.</t>
        </is>
      </c>
    </row>
    <row r="13" ht="34" customHeight="1">
      <c r="A13" s="24" t="inlineStr">
        <is>
          <t>BG-26010</t>
        </is>
      </c>
      <c r="B13" s="24" t="inlineStr">
        <is>
          <t>Gastro-Fiktiv-10</t>
        </is>
      </c>
      <c r="C13" s="24" t="inlineStr">
        <is>
          <t>Küchenhilfe</t>
        </is>
      </c>
      <c r="D13" s="24" t="inlineStr">
        <is>
          <t>Berlin-Mitte</t>
        </is>
      </c>
      <c r="E13" s="24" t="inlineStr">
        <is>
          <t>Direktbewerbung</t>
        </is>
      </c>
      <c r="F13" s="25" t="n">
        <v>46249</v>
      </c>
      <c r="G13" s="26" t="inlineStr">
        <is>
          <t>Onboarding</t>
        </is>
      </c>
      <c r="H13" s="24" t="inlineStr">
        <is>
          <t>Eingestellt</t>
        </is>
      </c>
      <c r="I13" s="27" t="n">
        <v>46255.39583333334</v>
      </c>
      <c r="J13" s="25" t="n">
        <v>46266</v>
      </c>
      <c r="K13" s="28" t="n">
        <v>30</v>
      </c>
      <c r="L13" s="26" t="inlineStr">
        <is>
          <t>Spätdienst</t>
        </is>
      </c>
      <c r="M13" s="26" t="inlineStr">
        <is>
          <t>Personalkoordination</t>
        </is>
      </c>
      <c r="N13" s="26" t="inlineStr">
        <is>
          <t>Vorgang abgeschlossen</t>
        </is>
      </c>
      <c r="O13" s="25" t="n"/>
      <c r="P13" s="25" t="n">
        <v>46266</v>
      </c>
      <c r="Q13" s="29">
        <f>IF(F13="","",MAX(0,IF(P13&lt;&gt;"",P13,'Listen und Parameter'!$B$3)-F13))</f>
        <v/>
      </c>
      <c r="R13" s="29">
        <f>IF(O13="","",O13-'Listen und Parameter'!$B$3)</f>
        <v/>
      </c>
      <c r="S13" s="30">
        <f>IF(A13="","",IF(OR(H13="Absage",H13="Zurückgezogen",H13="Eingestellt"),"Abgeschlossen",IF(O13="","Aktionsdatum fehlt",IF(O13&lt;'Listen und Parameter'!$B$3,"Überfällig",IF(O13&lt;='Listen und Parameter'!$B$3+'Listen und Parameter'!$B$4,"Bald fällig","Geplant")))))</f>
        <v/>
      </c>
      <c r="T13" s="30">
        <f>IF(A13="","",IF(COUNTIF($A$4:$A$103,A13)&gt;1,"ID doppelt",IF(OR(B13="",C13="",D13="",F13="",G13="",H13=""),"Pflichtfeld fehlt",IF(AND(P13&lt;&gt;"",P13&lt;F13),"Abschluss vor Bewerbung",IF(AND(OR(H13="Absage",H13="Zurückgezogen",H13="Eingestellt"),P13=""),"Abschlussdatum fehlt",IF(AND(NOT(OR(H13="Absage",H13="Zurückgezogen",H13="Eingestellt")),P13&lt;&gt;""),"Status und Abschluss widersprechen",""))))))</f>
        <v/>
      </c>
      <c r="U13" s="26" t="inlineStr">
        <is>
          <t>Fiktiver Vorgang vollständig abgeschlossen.</t>
        </is>
      </c>
    </row>
    <row r="14" ht="22" customHeight="1">
      <c r="A14" s="24" t="n"/>
      <c r="B14" s="24" t="n"/>
      <c r="C14" s="24" t="n"/>
      <c r="D14" s="24" t="n"/>
      <c r="E14" s="24" t="n"/>
      <c r="F14" s="25" t="n"/>
      <c r="G14" s="26" t="n"/>
      <c r="H14" s="24" t="n"/>
      <c r="I14" s="27" t="n"/>
      <c r="J14" s="25" t="n"/>
      <c r="K14" s="28" t="n"/>
      <c r="L14" s="26" t="n"/>
      <c r="M14" s="26" t="n"/>
      <c r="N14" s="26" t="n"/>
      <c r="O14" s="25" t="n"/>
      <c r="P14" s="25" t="n"/>
      <c r="Q14" s="29">
        <f>IF(F14="","",MAX(0,IF(P14&lt;&gt;"",P14,'Listen und Parameter'!$B$3)-F14))</f>
        <v/>
      </c>
      <c r="R14" s="29">
        <f>IF(O14="","",O14-'Listen und Parameter'!$B$3)</f>
        <v/>
      </c>
      <c r="S14" s="30">
        <f>IF(A14="","",IF(OR(H14="Absage",H14="Zurückgezogen",H14="Eingestellt"),"Abgeschlossen",IF(O14="","Aktionsdatum fehlt",IF(O14&lt;'Listen und Parameter'!$B$3,"Überfällig",IF(O14&lt;='Listen und Parameter'!$B$3+'Listen und Parameter'!$B$4,"Bald fällig","Geplant")))))</f>
        <v/>
      </c>
      <c r="T14" s="30">
        <f>IF(A14="","",IF(COUNTIF($A$4:$A$103,A14)&gt;1,"ID doppelt",IF(OR(B14="",C14="",D14="",F14="",G14="",H14=""),"Pflichtfeld fehlt",IF(AND(P14&lt;&gt;"",P14&lt;F14),"Abschluss vor Bewerbung",IF(AND(OR(H14="Absage",H14="Zurückgezogen",H14="Eingestellt"),P14=""),"Abschlussdatum fehlt",IF(AND(NOT(OR(H14="Absage",H14="Zurückgezogen",H14="Eingestellt")),P14&lt;&gt;""),"Status und Abschluss widersprechen",""))))))</f>
        <v/>
      </c>
      <c r="U14" s="26" t="n"/>
    </row>
    <row r="15" ht="22" customHeight="1">
      <c r="A15" s="24" t="n"/>
      <c r="B15" s="24" t="n"/>
      <c r="C15" s="24" t="n"/>
      <c r="D15" s="24" t="n"/>
      <c r="E15" s="24" t="n"/>
      <c r="F15" s="25" t="n"/>
      <c r="G15" s="26" t="n"/>
      <c r="H15" s="24" t="n"/>
      <c r="I15" s="27" t="n"/>
      <c r="J15" s="25" t="n"/>
      <c r="K15" s="28" t="n"/>
      <c r="L15" s="26" t="n"/>
      <c r="M15" s="26" t="n"/>
      <c r="N15" s="26" t="n"/>
      <c r="O15" s="25" t="n"/>
      <c r="P15" s="25" t="n"/>
      <c r="Q15" s="29">
        <f>IF(F15="","",MAX(0,IF(P15&lt;&gt;"",P15,'Listen und Parameter'!$B$3)-F15))</f>
        <v/>
      </c>
      <c r="R15" s="29">
        <f>IF(O15="","",O15-'Listen und Parameter'!$B$3)</f>
        <v/>
      </c>
      <c r="S15" s="30">
        <f>IF(A15="","",IF(OR(H15="Absage",H15="Zurückgezogen",H15="Eingestellt"),"Abgeschlossen",IF(O15="","Aktionsdatum fehlt",IF(O15&lt;'Listen und Parameter'!$B$3,"Überfällig",IF(O15&lt;='Listen und Parameter'!$B$3+'Listen und Parameter'!$B$4,"Bald fällig","Geplant")))))</f>
        <v/>
      </c>
      <c r="T15" s="30">
        <f>IF(A15="","",IF(COUNTIF($A$4:$A$103,A15)&gt;1,"ID doppelt",IF(OR(B15="",C15="",D15="",F15="",G15="",H15=""),"Pflichtfeld fehlt",IF(AND(P15&lt;&gt;"",P15&lt;F15),"Abschluss vor Bewerbung",IF(AND(OR(H15="Absage",H15="Zurückgezogen",H15="Eingestellt"),P15=""),"Abschlussdatum fehlt",IF(AND(NOT(OR(H15="Absage",H15="Zurückgezogen",H15="Eingestellt")),P15&lt;&gt;""),"Status und Abschluss widersprechen",""))))))</f>
        <v/>
      </c>
      <c r="U15" s="26" t="n"/>
    </row>
    <row r="16" ht="22" customHeight="1">
      <c r="A16" s="24" t="n"/>
      <c r="B16" s="24" t="n"/>
      <c r="C16" s="24" t="n"/>
      <c r="D16" s="24" t="n"/>
      <c r="E16" s="24" t="n"/>
      <c r="F16" s="25" t="n"/>
      <c r="G16" s="26" t="n"/>
      <c r="H16" s="24" t="n"/>
      <c r="I16" s="27" t="n"/>
      <c r="J16" s="25" t="n"/>
      <c r="K16" s="28" t="n"/>
      <c r="L16" s="26" t="n"/>
      <c r="M16" s="26" t="n"/>
      <c r="N16" s="26" t="n"/>
      <c r="O16" s="25" t="n"/>
      <c r="P16" s="25" t="n"/>
      <c r="Q16" s="29">
        <f>IF(F16="","",MAX(0,IF(P16&lt;&gt;"",P16,'Listen und Parameter'!$B$3)-F16))</f>
        <v/>
      </c>
      <c r="R16" s="29">
        <f>IF(O16="","",O16-'Listen und Parameter'!$B$3)</f>
        <v/>
      </c>
      <c r="S16" s="30">
        <f>IF(A16="","",IF(OR(H16="Absage",H16="Zurückgezogen",H16="Eingestellt"),"Abgeschlossen",IF(O16="","Aktionsdatum fehlt",IF(O16&lt;'Listen und Parameter'!$B$3,"Überfällig",IF(O16&lt;='Listen und Parameter'!$B$3+'Listen und Parameter'!$B$4,"Bald fällig","Geplant")))))</f>
        <v/>
      </c>
      <c r="T16" s="30">
        <f>IF(A16="","",IF(COUNTIF($A$4:$A$103,A16)&gt;1,"ID doppelt",IF(OR(B16="",C16="",D16="",F16="",G16="",H16=""),"Pflichtfeld fehlt",IF(AND(P16&lt;&gt;"",P16&lt;F16),"Abschluss vor Bewerbung",IF(AND(OR(H16="Absage",H16="Zurückgezogen",H16="Eingestellt"),P16=""),"Abschlussdatum fehlt",IF(AND(NOT(OR(H16="Absage",H16="Zurückgezogen",H16="Eingestellt")),P16&lt;&gt;""),"Status und Abschluss widersprechen",""))))))</f>
        <v/>
      </c>
      <c r="U16" s="26" t="n"/>
    </row>
    <row r="17" ht="22" customHeight="1">
      <c r="A17" s="24" t="n"/>
      <c r="B17" s="24" t="n"/>
      <c r="C17" s="24" t="n"/>
      <c r="D17" s="24" t="n"/>
      <c r="E17" s="24" t="n"/>
      <c r="F17" s="25" t="n"/>
      <c r="G17" s="26" t="n"/>
      <c r="H17" s="24" t="n"/>
      <c r="I17" s="27" t="n"/>
      <c r="J17" s="25" t="n"/>
      <c r="K17" s="28" t="n"/>
      <c r="L17" s="26" t="n"/>
      <c r="M17" s="26" t="n"/>
      <c r="N17" s="26" t="n"/>
      <c r="O17" s="25" t="n"/>
      <c r="P17" s="25" t="n"/>
      <c r="Q17" s="29">
        <f>IF(F17="","",MAX(0,IF(P17&lt;&gt;"",P17,'Listen und Parameter'!$B$3)-F17))</f>
        <v/>
      </c>
      <c r="R17" s="29">
        <f>IF(O17="","",O17-'Listen und Parameter'!$B$3)</f>
        <v/>
      </c>
      <c r="S17" s="30">
        <f>IF(A17="","",IF(OR(H17="Absage",H17="Zurückgezogen",H17="Eingestellt"),"Abgeschlossen",IF(O17="","Aktionsdatum fehlt",IF(O17&lt;'Listen und Parameter'!$B$3,"Überfällig",IF(O17&lt;='Listen und Parameter'!$B$3+'Listen und Parameter'!$B$4,"Bald fällig","Geplant")))))</f>
        <v/>
      </c>
      <c r="T17" s="30">
        <f>IF(A17="","",IF(COUNTIF($A$4:$A$103,A17)&gt;1,"ID doppelt",IF(OR(B17="",C17="",D17="",F17="",G17="",H17=""),"Pflichtfeld fehlt",IF(AND(P17&lt;&gt;"",P17&lt;F17),"Abschluss vor Bewerbung",IF(AND(OR(H17="Absage",H17="Zurückgezogen",H17="Eingestellt"),P17=""),"Abschlussdatum fehlt",IF(AND(NOT(OR(H17="Absage",H17="Zurückgezogen",H17="Eingestellt")),P17&lt;&gt;""),"Status und Abschluss widersprechen",""))))))</f>
        <v/>
      </c>
      <c r="U17" s="26" t="n"/>
    </row>
    <row r="18" ht="22" customHeight="1">
      <c r="A18" s="24" t="n"/>
      <c r="B18" s="24" t="n"/>
      <c r="C18" s="24" t="n"/>
      <c r="D18" s="24" t="n"/>
      <c r="E18" s="24" t="n"/>
      <c r="F18" s="25" t="n"/>
      <c r="G18" s="26" t="n"/>
      <c r="H18" s="24" t="n"/>
      <c r="I18" s="27" t="n"/>
      <c r="J18" s="25" t="n"/>
      <c r="K18" s="28" t="n"/>
      <c r="L18" s="26" t="n"/>
      <c r="M18" s="26" t="n"/>
      <c r="N18" s="26" t="n"/>
      <c r="O18" s="25" t="n"/>
      <c r="P18" s="25" t="n"/>
      <c r="Q18" s="29">
        <f>IF(F18="","",MAX(0,IF(P18&lt;&gt;"",P18,'Listen und Parameter'!$B$3)-F18))</f>
        <v/>
      </c>
      <c r="R18" s="29">
        <f>IF(O18="","",O18-'Listen und Parameter'!$B$3)</f>
        <v/>
      </c>
      <c r="S18" s="30">
        <f>IF(A18="","",IF(OR(H18="Absage",H18="Zurückgezogen",H18="Eingestellt"),"Abgeschlossen",IF(O18="","Aktionsdatum fehlt",IF(O18&lt;'Listen und Parameter'!$B$3,"Überfällig",IF(O18&lt;='Listen und Parameter'!$B$3+'Listen und Parameter'!$B$4,"Bald fällig","Geplant")))))</f>
        <v/>
      </c>
      <c r="T18" s="30">
        <f>IF(A18="","",IF(COUNTIF($A$4:$A$103,A18)&gt;1,"ID doppelt",IF(OR(B18="",C18="",D18="",F18="",G18="",H18=""),"Pflichtfeld fehlt",IF(AND(P18&lt;&gt;"",P18&lt;F18),"Abschluss vor Bewerbung",IF(AND(OR(H18="Absage",H18="Zurückgezogen",H18="Eingestellt"),P18=""),"Abschlussdatum fehlt",IF(AND(NOT(OR(H18="Absage",H18="Zurückgezogen",H18="Eingestellt")),P18&lt;&gt;""),"Status und Abschluss widersprechen",""))))))</f>
        <v/>
      </c>
      <c r="U18" s="26" t="n"/>
    </row>
    <row r="19" ht="22" customHeight="1">
      <c r="A19" s="24" t="n"/>
      <c r="B19" s="24" t="n"/>
      <c r="C19" s="24" t="n"/>
      <c r="D19" s="24" t="n"/>
      <c r="E19" s="24" t="n"/>
      <c r="F19" s="25" t="n"/>
      <c r="G19" s="26" t="n"/>
      <c r="H19" s="24" t="n"/>
      <c r="I19" s="27" t="n"/>
      <c r="J19" s="25" t="n"/>
      <c r="K19" s="28" t="n"/>
      <c r="L19" s="26" t="n"/>
      <c r="M19" s="26" t="n"/>
      <c r="N19" s="26" t="n"/>
      <c r="O19" s="25" t="n"/>
      <c r="P19" s="25" t="n"/>
      <c r="Q19" s="29">
        <f>IF(F19="","",MAX(0,IF(P19&lt;&gt;"",P19,'Listen und Parameter'!$B$3)-F19))</f>
        <v/>
      </c>
      <c r="R19" s="29">
        <f>IF(O19="","",O19-'Listen und Parameter'!$B$3)</f>
        <v/>
      </c>
      <c r="S19" s="30">
        <f>IF(A19="","",IF(OR(H19="Absage",H19="Zurückgezogen",H19="Eingestellt"),"Abgeschlossen",IF(O19="","Aktionsdatum fehlt",IF(O19&lt;'Listen und Parameter'!$B$3,"Überfällig",IF(O19&lt;='Listen und Parameter'!$B$3+'Listen und Parameter'!$B$4,"Bald fällig","Geplant")))))</f>
        <v/>
      </c>
      <c r="T19" s="30">
        <f>IF(A19="","",IF(COUNTIF($A$4:$A$103,A19)&gt;1,"ID doppelt",IF(OR(B19="",C19="",D19="",F19="",G19="",H19=""),"Pflichtfeld fehlt",IF(AND(P19&lt;&gt;"",P19&lt;F19),"Abschluss vor Bewerbung",IF(AND(OR(H19="Absage",H19="Zurückgezogen",H19="Eingestellt"),P19=""),"Abschlussdatum fehlt",IF(AND(NOT(OR(H19="Absage",H19="Zurückgezogen",H19="Eingestellt")),P19&lt;&gt;""),"Status und Abschluss widersprechen",""))))))</f>
        <v/>
      </c>
      <c r="U19" s="26" t="n"/>
    </row>
    <row r="20" ht="22" customHeight="1">
      <c r="A20" s="24" t="n"/>
      <c r="B20" s="24" t="n"/>
      <c r="C20" s="24" t="n"/>
      <c r="D20" s="24" t="n"/>
      <c r="E20" s="24" t="n"/>
      <c r="F20" s="25" t="n"/>
      <c r="G20" s="26" t="n"/>
      <c r="H20" s="24" t="n"/>
      <c r="I20" s="27" t="n"/>
      <c r="J20" s="25" t="n"/>
      <c r="K20" s="28" t="n"/>
      <c r="L20" s="26" t="n"/>
      <c r="M20" s="26" t="n"/>
      <c r="N20" s="26" t="n"/>
      <c r="O20" s="25" t="n"/>
      <c r="P20" s="25" t="n"/>
      <c r="Q20" s="29">
        <f>IF(F20="","",MAX(0,IF(P20&lt;&gt;"",P20,'Listen und Parameter'!$B$3)-F20))</f>
        <v/>
      </c>
      <c r="R20" s="29">
        <f>IF(O20="","",O20-'Listen und Parameter'!$B$3)</f>
        <v/>
      </c>
      <c r="S20" s="30">
        <f>IF(A20="","",IF(OR(H20="Absage",H20="Zurückgezogen",H20="Eingestellt"),"Abgeschlossen",IF(O20="","Aktionsdatum fehlt",IF(O20&lt;'Listen und Parameter'!$B$3,"Überfällig",IF(O20&lt;='Listen und Parameter'!$B$3+'Listen und Parameter'!$B$4,"Bald fällig","Geplant")))))</f>
        <v/>
      </c>
      <c r="T20" s="30">
        <f>IF(A20="","",IF(COUNTIF($A$4:$A$103,A20)&gt;1,"ID doppelt",IF(OR(B20="",C20="",D20="",F20="",G20="",H20=""),"Pflichtfeld fehlt",IF(AND(P20&lt;&gt;"",P20&lt;F20),"Abschluss vor Bewerbung",IF(AND(OR(H20="Absage",H20="Zurückgezogen",H20="Eingestellt"),P20=""),"Abschlussdatum fehlt",IF(AND(NOT(OR(H20="Absage",H20="Zurückgezogen",H20="Eingestellt")),P20&lt;&gt;""),"Status und Abschluss widersprechen",""))))))</f>
        <v/>
      </c>
      <c r="U20" s="26" t="n"/>
    </row>
    <row r="21" ht="22" customHeight="1">
      <c r="A21" s="24" t="n"/>
      <c r="B21" s="24" t="n"/>
      <c r="C21" s="24" t="n"/>
      <c r="D21" s="24" t="n"/>
      <c r="E21" s="24" t="n"/>
      <c r="F21" s="25" t="n"/>
      <c r="G21" s="26" t="n"/>
      <c r="H21" s="24" t="n"/>
      <c r="I21" s="27" t="n"/>
      <c r="J21" s="25" t="n"/>
      <c r="K21" s="28" t="n"/>
      <c r="L21" s="26" t="n"/>
      <c r="M21" s="26" t="n"/>
      <c r="N21" s="26" t="n"/>
      <c r="O21" s="25" t="n"/>
      <c r="P21" s="25" t="n"/>
      <c r="Q21" s="29">
        <f>IF(F21="","",MAX(0,IF(P21&lt;&gt;"",P21,'Listen und Parameter'!$B$3)-F21))</f>
        <v/>
      </c>
      <c r="R21" s="29">
        <f>IF(O21="","",O21-'Listen und Parameter'!$B$3)</f>
        <v/>
      </c>
      <c r="S21" s="30">
        <f>IF(A21="","",IF(OR(H21="Absage",H21="Zurückgezogen",H21="Eingestellt"),"Abgeschlossen",IF(O21="","Aktionsdatum fehlt",IF(O21&lt;'Listen und Parameter'!$B$3,"Überfällig",IF(O21&lt;='Listen und Parameter'!$B$3+'Listen und Parameter'!$B$4,"Bald fällig","Geplant")))))</f>
        <v/>
      </c>
      <c r="T21" s="30">
        <f>IF(A21="","",IF(COUNTIF($A$4:$A$103,A21)&gt;1,"ID doppelt",IF(OR(B21="",C21="",D21="",F21="",G21="",H21=""),"Pflichtfeld fehlt",IF(AND(P21&lt;&gt;"",P21&lt;F21),"Abschluss vor Bewerbung",IF(AND(OR(H21="Absage",H21="Zurückgezogen",H21="Eingestellt"),P21=""),"Abschlussdatum fehlt",IF(AND(NOT(OR(H21="Absage",H21="Zurückgezogen",H21="Eingestellt")),P21&lt;&gt;""),"Status und Abschluss widersprechen",""))))))</f>
        <v/>
      </c>
      <c r="U21" s="26" t="n"/>
    </row>
    <row r="22" ht="22" customHeight="1">
      <c r="A22" s="24" t="n"/>
      <c r="B22" s="24" t="n"/>
      <c r="C22" s="24" t="n"/>
      <c r="D22" s="24" t="n"/>
      <c r="E22" s="24" t="n"/>
      <c r="F22" s="25" t="n"/>
      <c r="G22" s="26" t="n"/>
      <c r="H22" s="24" t="n"/>
      <c r="I22" s="27" t="n"/>
      <c r="J22" s="25" t="n"/>
      <c r="K22" s="28" t="n"/>
      <c r="L22" s="26" t="n"/>
      <c r="M22" s="26" t="n"/>
      <c r="N22" s="26" t="n"/>
      <c r="O22" s="25" t="n"/>
      <c r="P22" s="25" t="n"/>
      <c r="Q22" s="29">
        <f>IF(F22="","",MAX(0,IF(P22&lt;&gt;"",P22,'Listen und Parameter'!$B$3)-F22))</f>
        <v/>
      </c>
      <c r="R22" s="29">
        <f>IF(O22="","",O22-'Listen und Parameter'!$B$3)</f>
        <v/>
      </c>
      <c r="S22" s="30">
        <f>IF(A22="","",IF(OR(H22="Absage",H22="Zurückgezogen",H22="Eingestellt"),"Abgeschlossen",IF(O22="","Aktionsdatum fehlt",IF(O22&lt;'Listen und Parameter'!$B$3,"Überfällig",IF(O22&lt;='Listen und Parameter'!$B$3+'Listen und Parameter'!$B$4,"Bald fällig","Geplant")))))</f>
        <v/>
      </c>
      <c r="T22" s="30">
        <f>IF(A22="","",IF(COUNTIF($A$4:$A$103,A22)&gt;1,"ID doppelt",IF(OR(B22="",C22="",D22="",F22="",G22="",H22=""),"Pflichtfeld fehlt",IF(AND(P22&lt;&gt;"",P22&lt;F22),"Abschluss vor Bewerbung",IF(AND(OR(H22="Absage",H22="Zurückgezogen",H22="Eingestellt"),P22=""),"Abschlussdatum fehlt",IF(AND(NOT(OR(H22="Absage",H22="Zurückgezogen",H22="Eingestellt")),P22&lt;&gt;""),"Status und Abschluss widersprechen",""))))))</f>
        <v/>
      </c>
      <c r="U22" s="26" t="n"/>
    </row>
    <row r="23" ht="22" customHeight="1">
      <c r="A23" s="24" t="n"/>
      <c r="B23" s="24" t="n"/>
      <c r="C23" s="24" t="n"/>
      <c r="D23" s="24" t="n"/>
      <c r="E23" s="24" t="n"/>
      <c r="F23" s="25" t="n"/>
      <c r="G23" s="26" t="n"/>
      <c r="H23" s="24" t="n"/>
      <c r="I23" s="27" t="n"/>
      <c r="J23" s="25" t="n"/>
      <c r="K23" s="28" t="n"/>
      <c r="L23" s="26" t="n"/>
      <c r="M23" s="26" t="n"/>
      <c r="N23" s="26" t="n"/>
      <c r="O23" s="25" t="n"/>
      <c r="P23" s="25" t="n"/>
      <c r="Q23" s="29">
        <f>IF(F23="","",MAX(0,IF(P23&lt;&gt;"",P23,'Listen und Parameter'!$B$3)-F23))</f>
        <v/>
      </c>
      <c r="R23" s="29">
        <f>IF(O23="","",O23-'Listen und Parameter'!$B$3)</f>
        <v/>
      </c>
      <c r="S23" s="30">
        <f>IF(A23="","",IF(OR(H23="Absage",H23="Zurückgezogen",H23="Eingestellt"),"Abgeschlossen",IF(O23="","Aktionsdatum fehlt",IF(O23&lt;'Listen und Parameter'!$B$3,"Überfällig",IF(O23&lt;='Listen und Parameter'!$B$3+'Listen und Parameter'!$B$4,"Bald fällig","Geplant")))))</f>
        <v/>
      </c>
      <c r="T23" s="30">
        <f>IF(A23="","",IF(COUNTIF($A$4:$A$103,A23)&gt;1,"ID doppelt",IF(OR(B23="",C23="",D23="",F23="",G23="",H23=""),"Pflichtfeld fehlt",IF(AND(P23&lt;&gt;"",P23&lt;F23),"Abschluss vor Bewerbung",IF(AND(OR(H23="Absage",H23="Zurückgezogen",H23="Eingestellt"),P23=""),"Abschlussdatum fehlt",IF(AND(NOT(OR(H23="Absage",H23="Zurückgezogen",H23="Eingestellt")),P23&lt;&gt;""),"Status und Abschluss widersprechen",""))))))</f>
        <v/>
      </c>
      <c r="U23" s="26" t="n"/>
    </row>
    <row r="24" ht="22" customHeight="1">
      <c r="A24" s="24" t="n"/>
      <c r="B24" s="24" t="n"/>
      <c r="C24" s="24" t="n"/>
      <c r="D24" s="24" t="n"/>
      <c r="E24" s="24" t="n"/>
      <c r="F24" s="25" t="n"/>
      <c r="G24" s="26" t="n"/>
      <c r="H24" s="24" t="n"/>
      <c r="I24" s="27" t="n"/>
      <c r="J24" s="25" t="n"/>
      <c r="K24" s="28" t="n"/>
      <c r="L24" s="26" t="n"/>
      <c r="M24" s="26" t="n"/>
      <c r="N24" s="26" t="n"/>
      <c r="O24" s="25" t="n"/>
      <c r="P24" s="25" t="n"/>
      <c r="Q24" s="29">
        <f>IF(F24="","",MAX(0,IF(P24&lt;&gt;"",P24,'Listen und Parameter'!$B$3)-F24))</f>
        <v/>
      </c>
      <c r="R24" s="29">
        <f>IF(O24="","",O24-'Listen und Parameter'!$B$3)</f>
        <v/>
      </c>
      <c r="S24" s="30">
        <f>IF(A24="","",IF(OR(H24="Absage",H24="Zurückgezogen",H24="Eingestellt"),"Abgeschlossen",IF(O24="","Aktionsdatum fehlt",IF(O24&lt;'Listen und Parameter'!$B$3,"Überfällig",IF(O24&lt;='Listen und Parameter'!$B$3+'Listen und Parameter'!$B$4,"Bald fällig","Geplant")))))</f>
        <v/>
      </c>
      <c r="T24" s="30">
        <f>IF(A24="","",IF(COUNTIF($A$4:$A$103,A24)&gt;1,"ID doppelt",IF(OR(B24="",C24="",D24="",F24="",G24="",H24=""),"Pflichtfeld fehlt",IF(AND(P24&lt;&gt;"",P24&lt;F24),"Abschluss vor Bewerbung",IF(AND(OR(H24="Absage",H24="Zurückgezogen",H24="Eingestellt"),P24=""),"Abschlussdatum fehlt",IF(AND(NOT(OR(H24="Absage",H24="Zurückgezogen",H24="Eingestellt")),P24&lt;&gt;""),"Status und Abschluss widersprechen",""))))))</f>
        <v/>
      </c>
      <c r="U24" s="26" t="n"/>
    </row>
    <row r="25" ht="22" customHeight="1">
      <c r="A25" s="24" t="n"/>
      <c r="B25" s="24" t="n"/>
      <c r="C25" s="24" t="n"/>
      <c r="D25" s="24" t="n"/>
      <c r="E25" s="24" t="n"/>
      <c r="F25" s="25" t="n"/>
      <c r="G25" s="26" t="n"/>
      <c r="H25" s="24" t="n"/>
      <c r="I25" s="27" t="n"/>
      <c r="J25" s="25" t="n"/>
      <c r="K25" s="28" t="n"/>
      <c r="L25" s="26" t="n"/>
      <c r="M25" s="26" t="n"/>
      <c r="N25" s="26" t="n"/>
      <c r="O25" s="25" t="n"/>
      <c r="P25" s="25" t="n"/>
      <c r="Q25" s="29">
        <f>IF(F25="","",MAX(0,IF(P25&lt;&gt;"",P25,'Listen und Parameter'!$B$3)-F25))</f>
        <v/>
      </c>
      <c r="R25" s="29">
        <f>IF(O25="","",O25-'Listen und Parameter'!$B$3)</f>
        <v/>
      </c>
      <c r="S25" s="30">
        <f>IF(A25="","",IF(OR(H25="Absage",H25="Zurückgezogen",H25="Eingestellt"),"Abgeschlossen",IF(O25="","Aktionsdatum fehlt",IF(O25&lt;'Listen und Parameter'!$B$3,"Überfällig",IF(O25&lt;='Listen und Parameter'!$B$3+'Listen und Parameter'!$B$4,"Bald fällig","Geplant")))))</f>
        <v/>
      </c>
      <c r="T25" s="30">
        <f>IF(A25="","",IF(COUNTIF($A$4:$A$103,A25)&gt;1,"ID doppelt",IF(OR(B25="",C25="",D25="",F25="",G25="",H25=""),"Pflichtfeld fehlt",IF(AND(P25&lt;&gt;"",P25&lt;F25),"Abschluss vor Bewerbung",IF(AND(OR(H25="Absage",H25="Zurückgezogen",H25="Eingestellt"),P25=""),"Abschlussdatum fehlt",IF(AND(NOT(OR(H25="Absage",H25="Zurückgezogen",H25="Eingestellt")),P25&lt;&gt;""),"Status und Abschluss widersprechen",""))))))</f>
        <v/>
      </c>
      <c r="U25" s="26" t="n"/>
    </row>
    <row r="26" ht="22" customHeight="1">
      <c r="A26" s="24" t="n"/>
      <c r="B26" s="24" t="n"/>
      <c r="C26" s="24" t="n"/>
      <c r="D26" s="24" t="n"/>
      <c r="E26" s="24" t="n"/>
      <c r="F26" s="25" t="n"/>
      <c r="G26" s="26" t="n"/>
      <c r="H26" s="24" t="n"/>
      <c r="I26" s="27" t="n"/>
      <c r="J26" s="25" t="n"/>
      <c r="K26" s="28" t="n"/>
      <c r="L26" s="26" t="n"/>
      <c r="M26" s="26" t="n"/>
      <c r="N26" s="26" t="n"/>
      <c r="O26" s="25" t="n"/>
      <c r="P26" s="25" t="n"/>
      <c r="Q26" s="29">
        <f>IF(F26="","",MAX(0,IF(P26&lt;&gt;"",P26,'Listen und Parameter'!$B$3)-F26))</f>
        <v/>
      </c>
      <c r="R26" s="29">
        <f>IF(O26="","",O26-'Listen und Parameter'!$B$3)</f>
        <v/>
      </c>
      <c r="S26" s="30">
        <f>IF(A26="","",IF(OR(H26="Absage",H26="Zurückgezogen",H26="Eingestellt"),"Abgeschlossen",IF(O26="","Aktionsdatum fehlt",IF(O26&lt;'Listen und Parameter'!$B$3,"Überfällig",IF(O26&lt;='Listen und Parameter'!$B$3+'Listen und Parameter'!$B$4,"Bald fällig","Geplant")))))</f>
        <v/>
      </c>
      <c r="T26" s="30">
        <f>IF(A26="","",IF(COUNTIF($A$4:$A$103,A26)&gt;1,"ID doppelt",IF(OR(B26="",C26="",D26="",F26="",G26="",H26=""),"Pflichtfeld fehlt",IF(AND(P26&lt;&gt;"",P26&lt;F26),"Abschluss vor Bewerbung",IF(AND(OR(H26="Absage",H26="Zurückgezogen",H26="Eingestellt"),P26=""),"Abschlussdatum fehlt",IF(AND(NOT(OR(H26="Absage",H26="Zurückgezogen",H26="Eingestellt")),P26&lt;&gt;""),"Status und Abschluss widersprechen",""))))))</f>
        <v/>
      </c>
      <c r="U26" s="26" t="n"/>
    </row>
    <row r="27" ht="22" customHeight="1">
      <c r="A27" s="24" t="n"/>
      <c r="B27" s="24" t="n"/>
      <c r="C27" s="24" t="n"/>
      <c r="D27" s="24" t="n"/>
      <c r="E27" s="24" t="n"/>
      <c r="F27" s="25" t="n"/>
      <c r="G27" s="26" t="n"/>
      <c r="H27" s="24" t="n"/>
      <c r="I27" s="27" t="n"/>
      <c r="J27" s="25" t="n"/>
      <c r="K27" s="28" t="n"/>
      <c r="L27" s="26" t="n"/>
      <c r="M27" s="26" t="n"/>
      <c r="N27" s="26" t="n"/>
      <c r="O27" s="25" t="n"/>
      <c r="P27" s="25" t="n"/>
      <c r="Q27" s="29">
        <f>IF(F27="","",MAX(0,IF(P27&lt;&gt;"",P27,'Listen und Parameter'!$B$3)-F27))</f>
        <v/>
      </c>
      <c r="R27" s="29">
        <f>IF(O27="","",O27-'Listen und Parameter'!$B$3)</f>
        <v/>
      </c>
      <c r="S27" s="30">
        <f>IF(A27="","",IF(OR(H27="Absage",H27="Zurückgezogen",H27="Eingestellt"),"Abgeschlossen",IF(O27="","Aktionsdatum fehlt",IF(O27&lt;'Listen und Parameter'!$B$3,"Überfällig",IF(O27&lt;='Listen und Parameter'!$B$3+'Listen und Parameter'!$B$4,"Bald fällig","Geplant")))))</f>
        <v/>
      </c>
      <c r="T27" s="30">
        <f>IF(A27="","",IF(COUNTIF($A$4:$A$103,A27)&gt;1,"ID doppelt",IF(OR(B27="",C27="",D27="",F27="",G27="",H27=""),"Pflichtfeld fehlt",IF(AND(P27&lt;&gt;"",P27&lt;F27),"Abschluss vor Bewerbung",IF(AND(OR(H27="Absage",H27="Zurückgezogen",H27="Eingestellt"),P27=""),"Abschlussdatum fehlt",IF(AND(NOT(OR(H27="Absage",H27="Zurückgezogen",H27="Eingestellt")),P27&lt;&gt;""),"Status und Abschluss widersprechen",""))))))</f>
        <v/>
      </c>
      <c r="U27" s="26" t="n"/>
    </row>
    <row r="28" ht="22" customHeight="1">
      <c r="A28" s="24" t="n"/>
      <c r="B28" s="24" t="n"/>
      <c r="C28" s="24" t="n"/>
      <c r="D28" s="24" t="n"/>
      <c r="E28" s="24" t="n"/>
      <c r="F28" s="25" t="n"/>
      <c r="G28" s="26" t="n"/>
      <c r="H28" s="24" t="n"/>
      <c r="I28" s="27" t="n"/>
      <c r="J28" s="25" t="n"/>
      <c r="K28" s="28" t="n"/>
      <c r="L28" s="26" t="n"/>
      <c r="M28" s="26" t="n"/>
      <c r="N28" s="26" t="n"/>
      <c r="O28" s="25" t="n"/>
      <c r="P28" s="25" t="n"/>
      <c r="Q28" s="29">
        <f>IF(F28="","",MAX(0,IF(P28&lt;&gt;"",P28,'Listen und Parameter'!$B$3)-F28))</f>
        <v/>
      </c>
      <c r="R28" s="29">
        <f>IF(O28="","",O28-'Listen und Parameter'!$B$3)</f>
        <v/>
      </c>
      <c r="S28" s="30">
        <f>IF(A28="","",IF(OR(H28="Absage",H28="Zurückgezogen",H28="Eingestellt"),"Abgeschlossen",IF(O28="","Aktionsdatum fehlt",IF(O28&lt;'Listen und Parameter'!$B$3,"Überfällig",IF(O28&lt;='Listen und Parameter'!$B$3+'Listen und Parameter'!$B$4,"Bald fällig","Geplant")))))</f>
        <v/>
      </c>
      <c r="T28" s="30">
        <f>IF(A28="","",IF(COUNTIF($A$4:$A$103,A28)&gt;1,"ID doppelt",IF(OR(B28="",C28="",D28="",F28="",G28="",H28=""),"Pflichtfeld fehlt",IF(AND(P28&lt;&gt;"",P28&lt;F28),"Abschluss vor Bewerbung",IF(AND(OR(H28="Absage",H28="Zurückgezogen",H28="Eingestellt"),P28=""),"Abschlussdatum fehlt",IF(AND(NOT(OR(H28="Absage",H28="Zurückgezogen",H28="Eingestellt")),P28&lt;&gt;""),"Status und Abschluss widersprechen",""))))))</f>
        <v/>
      </c>
      <c r="U28" s="26" t="n"/>
    </row>
    <row r="29" ht="22" customHeight="1">
      <c r="A29" s="24" t="n"/>
      <c r="B29" s="24" t="n"/>
      <c r="C29" s="24" t="n"/>
      <c r="D29" s="24" t="n"/>
      <c r="E29" s="24" t="n"/>
      <c r="F29" s="25" t="n"/>
      <c r="G29" s="26" t="n"/>
      <c r="H29" s="24" t="n"/>
      <c r="I29" s="27" t="n"/>
      <c r="J29" s="25" t="n"/>
      <c r="K29" s="28" t="n"/>
      <c r="L29" s="26" t="n"/>
      <c r="M29" s="26" t="n"/>
      <c r="N29" s="26" t="n"/>
      <c r="O29" s="25" t="n"/>
      <c r="P29" s="25" t="n"/>
      <c r="Q29" s="29">
        <f>IF(F29="","",MAX(0,IF(P29&lt;&gt;"",P29,'Listen und Parameter'!$B$3)-F29))</f>
        <v/>
      </c>
      <c r="R29" s="29">
        <f>IF(O29="","",O29-'Listen und Parameter'!$B$3)</f>
        <v/>
      </c>
      <c r="S29" s="30">
        <f>IF(A29="","",IF(OR(H29="Absage",H29="Zurückgezogen",H29="Eingestellt"),"Abgeschlossen",IF(O29="","Aktionsdatum fehlt",IF(O29&lt;'Listen und Parameter'!$B$3,"Überfällig",IF(O29&lt;='Listen und Parameter'!$B$3+'Listen und Parameter'!$B$4,"Bald fällig","Geplant")))))</f>
        <v/>
      </c>
      <c r="T29" s="30">
        <f>IF(A29="","",IF(COUNTIF($A$4:$A$103,A29)&gt;1,"ID doppelt",IF(OR(B29="",C29="",D29="",F29="",G29="",H29=""),"Pflichtfeld fehlt",IF(AND(P29&lt;&gt;"",P29&lt;F29),"Abschluss vor Bewerbung",IF(AND(OR(H29="Absage",H29="Zurückgezogen",H29="Eingestellt"),P29=""),"Abschlussdatum fehlt",IF(AND(NOT(OR(H29="Absage",H29="Zurückgezogen",H29="Eingestellt")),P29&lt;&gt;""),"Status und Abschluss widersprechen",""))))))</f>
        <v/>
      </c>
      <c r="U29" s="26" t="n"/>
    </row>
    <row r="30" ht="22" customHeight="1">
      <c r="A30" s="24" t="n"/>
      <c r="B30" s="24" t="n"/>
      <c r="C30" s="24" t="n"/>
      <c r="D30" s="24" t="n"/>
      <c r="E30" s="24" t="n"/>
      <c r="F30" s="25" t="n"/>
      <c r="G30" s="26" t="n"/>
      <c r="H30" s="24" t="n"/>
      <c r="I30" s="27" t="n"/>
      <c r="J30" s="25" t="n"/>
      <c r="K30" s="28" t="n"/>
      <c r="L30" s="26" t="n"/>
      <c r="M30" s="26" t="n"/>
      <c r="N30" s="26" t="n"/>
      <c r="O30" s="25" t="n"/>
      <c r="P30" s="25" t="n"/>
      <c r="Q30" s="29">
        <f>IF(F30="","",MAX(0,IF(P30&lt;&gt;"",P30,'Listen und Parameter'!$B$3)-F30))</f>
        <v/>
      </c>
      <c r="R30" s="29">
        <f>IF(O30="","",O30-'Listen und Parameter'!$B$3)</f>
        <v/>
      </c>
      <c r="S30" s="30">
        <f>IF(A30="","",IF(OR(H30="Absage",H30="Zurückgezogen",H30="Eingestellt"),"Abgeschlossen",IF(O30="","Aktionsdatum fehlt",IF(O30&lt;'Listen und Parameter'!$B$3,"Überfällig",IF(O30&lt;='Listen und Parameter'!$B$3+'Listen und Parameter'!$B$4,"Bald fällig","Geplant")))))</f>
        <v/>
      </c>
      <c r="T30" s="30">
        <f>IF(A30="","",IF(COUNTIF($A$4:$A$103,A30)&gt;1,"ID doppelt",IF(OR(B30="",C30="",D30="",F30="",G30="",H30=""),"Pflichtfeld fehlt",IF(AND(P30&lt;&gt;"",P30&lt;F30),"Abschluss vor Bewerbung",IF(AND(OR(H30="Absage",H30="Zurückgezogen",H30="Eingestellt"),P30=""),"Abschlussdatum fehlt",IF(AND(NOT(OR(H30="Absage",H30="Zurückgezogen",H30="Eingestellt")),P30&lt;&gt;""),"Status und Abschluss widersprechen",""))))))</f>
        <v/>
      </c>
      <c r="U30" s="26" t="n"/>
    </row>
    <row r="31" ht="22" customHeight="1">
      <c r="A31" s="24" t="n"/>
      <c r="B31" s="24" t="n"/>
      <c r="C31" s="24" t="n"/>
      <c r="D31" s="24" t="n"/>
      <c r="E31" s="24" t="n"/>
      <c r="F31" s="25" t="n"/>
      <c r="G31" s="26" t="n"/>
      <c r="H31" s="24" t="n"/>
      <c r="I31" s="27" t="n"/>
      <c r="J31" s="25" t="n"/>
      <c r="K31" s="28" t="n"/>
      <c r="L31" s="26" t="n"/>
      <c r="M31" s="26" t="n"/>
      <c r="N31" s="26" t="n"/>
      <c r="O31" s="25" t="n"/>
      <c r="P31" s="25" t="n"/>
      <c r="Q31" s="29">
        <f>IF(F31="","",MAX(0,IF(P31&lt;&gt;"",P31,'Listen und Parameter'!$B$3)-F31))</f>
        <v/>
      </c>
      <c r="R31" s="29">
        <f>IF(O31="","",O31-'Listen und Parameter'!$B$3)</f>
        <v/>
      </c>
      <c r="S31" s="30">
        <f>IF(A31="","",IF(OR(H31="Absage",H31="Zurückgezogen",H31="Eingestellt"),"Abgeschlossen",IF(O31="","Aktionsdatum fehlt",IF(O31&lt;'Listen und Parameter'!$B$3,"Überfällig",IF(O31&lt;='Listen und Parameter'!$B$3+'Listen und Parameter'!$B$4,"Bald fällig","Geplant")))))</f>
        <v/>
      </c>
      <c r="T31" s="30">
        <f>IF(A31="","",IF(COUNTIF($A$4:$A$103,A31)&gt;1,"ID doppelt",IF(OR(B31="",C31="",D31="",F31="",G31="",H31=""),"Pflichtfeld fehlt",IF(AND(P31&lt;&gt;"",P31&lt;F31),"Abschluss vor Bewerbung",IF(AND(OR(H31="Absage",H31="Zurückgezogen",H31="Eingestellt"),P31=""),"Abschlussdatum fehlt",IF(AND(NOT(OR(H31="Absage",H31="Zurückgezogen",H31="Eingestellt")),P31&lt;&gt;""),"Status und Abschluss widersprechen",""))))))</f>
        <v/>
      </c>
      <c r="U31" s="26" t="n"/>
    </row>
    <row r="32" ht="22" customHeight="1">
      <c r="A32" s="24" t="n"/>
      <c r="B32" s="24" t="n"/>
      <c r="C32" s="24" t="n"/>
      <c r="D32" s="24" t="n"/>
      <c r="E32" s="24" t="n"/>
      <c r="F32" s="25" t="n"/>
      <c r="G32" s="26" t="n"/>
      <c r="H32" s="24" t="n"/>
      <c r="I32" s="27" t="n"/>
      <c r="J32" s="25" t="n"/>
      <c r="K32" s="28" t="n"/>
      <c r="L32" s="26" t="n"/>
      <c r="M32" s="26" t="n"/>
      <c r="N32" s="26" t="n"/>
      <c r="O32" s="25" t="n"/>
      <c r="P32" s="25" t="n"/>
      <c r="Q32" s="29">
        <f>IF(F32="","",MAX(0,IF(P32&lt;&gt;"",P32,'Listen und Parameter'!$B$3)-F32))</f>
        <v/>
      </c>
      <c r="R32" s="29">
        <f>IF(O32="","",O32-'Listen und Parameter'!$B$3)</f>
        <v/>
      </c>
      <c r="S32" s="30">
        <f>IF(A32="","",IF(OR(H32="Absage",H32="Zurückgezogen",H32="Eingestellt"),"Abgeschlossen",IF(O32="","Aktionsdatum fehlt",IF(O32&lt;'Listen und Parameter'!$B$3,"Überfällig",IF(O32&lt;='Listen und Parameter'!$B$3+'Listen und Parameter'!$B$4,"Bald fällig","Geplant")))))</f>
        <v/>
      </c>
      <c r="T32" s="30">
        <f>IF(A32="","",IF(COUNTIF($A$4:$A$103,A32)&gt;1,"ID doppelt",IF(OR(B32="",C32="",D32="",F32="",G32="",H32=""),"Pflichtfeld fehlt",IF(AND(P32&lt;&gt;"",P32&lt;F32),"Abschluss vor Bewerbung",IF(AND(OR(H32="Absage",H32="Zurückgezogen",H32="Eingestellt"),P32=""),"Abschlussdatum fehlt",IF(AND(NOT(OR(H32="Absage",H32="Zurückgezogen",H32="Eingestellt")),P32&lt;&gt;""),"Status und Abschluss widersprechen",""))))))</f>
        <v/>
      </c>
      <c r="U32" s="26" t="n"/>
    </row>
    <row r="33" ht="22" customHeight="1">
      <c r="A33" s="24" t="n"/>
      <c r="B33" s="24" t="n"/>
      <c r="C33" s="24" t="n"/>
      <c r="D33" s="24" t="n"/>
      <c r="E33" s="24" t="n"/>
      <c r="F33" s="25" t="n"/>
      <c r="G33" s="26" t="n"/>
      <c r="H33" s="24" t="n"/>
      <c r="I33" s="27" t="n"/>
      <c r="J33" s="25" t="n"/>
      <c r="K33" s="28" t="n"/>
      <c r="L33" s="26" t="n"/>
      <c r="M33" s="26" t="n"/>
      <c r="N33" s="26" t="n"/>
      <c r="O33" s="25" t="n"/>
      <c r="P33" s="25" t="n"/>
      <c r="Q33" s="29">
        <f>IF(F33="","",MAX(0,IF(P33&lt;&gt;"",P33,'Listen und Parameter'!$B$3)-F33))</f>
        <v/>
      </c>
      <c r="R33" s="29">
        <f>IF(O33="","",O33-'Listen und Parameter'!$B$3)</f>
        <v/>
      </c>
      <c r="S33" s="30">
        <f>IF(A33="","",IF(OR(H33="Absage",H33="Zurückgezogen",H33="Eingestellt"),"Abgeschlossen",IF(O33="","Aktionsdatum fehlt",IF(O33&lt;'Listen und Parameter'!$B$3,"Überfällig",IF(O33&lt;='Listen und Parameter'!$B$3+'Listen und Parameter'!$B$4,"Bald fällig","Geplant")))))</f>
        <v/>
      </c>
      <c r="T33" s="30">
        <f>IF(A33="","",IF(COUNTIF($A$4:$A$103,A33)&gt;1,"ID doppelt",IF(OR(B33="",C33="",D33="",F33="",G33="",H33=""),"Pflichtfeld fehlt",IF(AND(P33&lt;&gt;"",P33&lt;F33),"Abschluss vor Bewerbung",IF(AND(OR(H33="Absage",H33="Zurückgezogen",H33="Eingestellt"),P33=""),"Abschlussdatum fehlt",IF(AND(NOT(OR(H33="Absage",H33="Zurückgezogen",H33="Eingestellt")),P33&lt;&gt;""),"Status und Abschluss widersprechen",""))))))</f>
        <v/>
      </c>
      <c r="U33" s="26" t="n"/>
    </row>
    <row r="34" ht="22" customHeight="1">
      <c r="A34" s="24" t="n"/>
      <c r="B34" s="24" t="n"/>
      <c r="C34" s="24" t="n"/>
      <c r="D34" s="24" t="n"/>
      <c r="E34" s="24" t="n"/>
      <c r="F34" s="25" t="n"/>
      <c r="G34" s="26" t="n"/>
      <c r="H34" s="24" t="n"/>
      <c r="I34" s="27" t="n"/>
      <c r="J34" s="25" t="n"/>
      <c r="K34" s="28" t="n"/>
      <c r="L34" s="26" t="n"/>
      <c r="M34" s="26" t="n"/>
      <c r="N34" s="26" t="n"/>
      <c r="O34" s="25" t="n"/>
      <c r="P34" s="25" t="n"/>
      <c r="Q34" s="29">
        <f>IF(F34="","",MAX(0,IF(P34&lt;&gt;"",P34,'Listen und Parameter'!$B$3)-F34))</f>
        <v/>
      </c>
      <c r="R34" s="29">
        <f>IF(O34="","",O34-'Listen und Parameter'!$B$3)</f>
        <v/>
      </c>
      <c r="S34" s="30">
        <f>IF(A34="","",IF(OR(H34="Absage",H34="Zurückgezogen",H34="Eingestellt"),"Abgeschlossen",IF(O34="","Aktionsdatum fehlt",IF(O34&lt;'Listen und Parameter'!$B$3,"Überfällig",IF(O34&lt;='Listen und Parameter'!$B$3+'Listen und Parameter'!$B$4,"Bald fällig","Geplant")))))</f>
        <v/>
      </c>
      <c r="T34" s="30">
        <f>IF(A34="","",IF(COUNTIF($A$4:$A$103,A34)&gt;1,"ID doppelt",IF(OR(B34="",C34="",D34="",F34="",G34="",H34=""),"Pflichtfeld fehlt",IF(AND(P34&lt;&gt;"",P34&lt;F34),"Abschluss vor Bewerbung",IF(AND(OR(H34="Absage",H34="Zurückgezogen",H34="Eingestellt"),P34=""),"Abschlussdatum fehlt",IF(AND(NOT(OR(H34="Absage",H34="Zurückgezogen",H34="Eingestellt")),P34&lt;&gt;""),"Status und Abschluss widersprechen",""))))))</f>
        <v/>
      </c>
      <c r="U34" s="26" t="n"/>
    </row>
    <row r="35" ht="22" customHeight="1">
      <c r="A35" s="24" t="n"/>
      <c r="B35" s="24" t="n"/>
      <c r="C35" s="24" t="n"/>
      <c r="D35" s="24" t="n"/>
      <c r="E35" s="24" t="n"/>
      <c r="F35" s="25" t="n"/>
      <c r="G35" s="26" t="n"/>
      <c r="H35" s="24" t="n"/>
      <c r="I35" s="27" t="n"/>
      <c r="J35" s="25" t="n"/>
      <c r="K35" s="28" t="n"/>
      <c r="L35" s="26" t="n"/>
      <c r="M35" s="26" t="n"/>
      <c r="N35" s="26" t="n"/>
      <c r="O35" s="25" t="n"/>
      <c r="P35" s="25" t="n"/>
      <c r="Q35" s="29">
        <f>IF(F35="","",MAX(0,IF(P35&lt;&gt;"",P35,'Listen und Parameter'!$B$3)-F35))</f>
        <v/>
      </c>
      <c r="R35" s="29">
        <f>IF(O35="","",O35-'Listen und Parameter'!$B$3)</f>
        <v/>
      </c>
      <c r="S35" s="30">
        <f>IF(A35="","",IF(OR(H35="Absage",H35="Zurückgezogen",H35="Eingestellt"),"Abgeschlossen",IF(O35="","Aktionsdatum fehlt",IF(O35&lt;'Listen und Parameter'!$B$3,"Überfällig",IF(O35&lt;='Listen und Parameter'!$B$3+'Listen und Parameter'!$B$4,"Bald fällig","Geplant")))))</f>
        <v/>
      </c>
      <c r="T35" s="30">
        <f>IF(A35="","",IF(COUNTIF($A$4:$A$103,A35)&gt;1,"ID doppelt",IF(OR(B35="",C35="",D35="",F35="",G35="",H35=""),"Pflichtfeld fehlt",IF(AND(P35&lt;&gt;"",P35&lt;F35),"Abschluss vor Bewerbung",IF(AND(OR(H35="Absage",H35="Zurückgezogen",H35="Eingestellt"),P35=""),"Abschlussdatum fehlt",IF(AND(NOT(OR(H35="Absage",H35="Zurückgezogen",H35="Eingestellt")),P35&lt;&gt;""),"Status und Abschluss widersprechen",""))))))</f>
        <v/>
      </c>
      <c r="U35" s="26" t="n"/>
    </row>
    <row r="36" ht="22" customHeight="1">
      <c r="A36" s="24" t="n"/>
      <c r="B36" s="24" t="n"/>
      <c r="C36" s="24" t="n"/>
      <c r="D36" s="24" t="n"/>
      <c r="E36" s="24" t="n"/>
      <c r="F36" s="25" t="n"/>
      <c r="G36" s="26" t="n"/>
      <c r="H36" s="24" t="n"/>
      <c r="I36" s="27" t="n"/>
      <c r="J36" s="25" t="n"/>
      <c r="K36" s="28" t="n"/>
      <c r="L36" s="26" t="n"/>
      <c r="M36" s="26" t="n"/>
      <c r="N36" s="26" t="n"/>
      <c r="O36" s="25" t="n"/>
      <c r="P36" s="25" t="n"/>
      <c r="Q36" s="29">
        <f>IF(F36="","",MAX(0,IF(P36&lt;&gt;"",P36,'Listen und Parameter'!$B$3)-F36))</f>
        <v/>
      </c>
      <c r="R36" s="29">
        <f>IF(O36="","",O36-'Listen und Parameter'!$B$3)</f>
        <v/>
      </c>
      <c r="S36" s="30">
        <f>IF(A36="","",IF(OR(H36="Absage",H36="Zurückgezogen",H36="Eingestellt"),"Abgeschlossen",IF(O36="","Aktionsdatum fehlt",IF(O36&lt;'Listen und Parameter'!$B$3,"Überfällig",IF(O36&lt;='Listen und Parameter'!$B$3+'Listen und Parameter'!$B$4,"Bald fällig","Geplant")))))</f>
        <v/>
      </c>
      <c r="T36" s="30">
        <f>IF(A36="","",IF(COUNTIF($A$4:$A$103,A36)&gt;1,"ID doppelt",IF(OR(B36="",C36="",D36="",F36="",G36="",H36=""),"Pflichtfeld fehlt",IF(AND(P36&lt;&gt;"",P36&lt;F36),"Abschluss vor Bewerbung",IF(AND(OR(H36="Absage",H36="Zurückgezogen",H36="Eingestellt"),P36=""),"Abschlussdatum fehlt",IF(AND(NOT(OR(H36="Absage",H36="Zurückgezogen",H36="Eingestellt")),P36&lt;&gt;""),"Status und Abschluss widersprechen",""))))))</f>
        <v/>
      </c>
      <c r="U36" s="26" t="n"/>
    </row>
    <row r="37" ht="22" customHeight="1">
      <c r="A37" s="24" t="n"/>
      <c r="B37" s="24" t="n"/>
      <c r="C37" s="24" t="n"/>
      <c r="D37" s="24" t="n"/>
      <c r="E37" s="24" t="n"/>
      <c r="F37" s="25" t="n"/>
      <c r="G37" s="26" t="n"/>
      <c r="H37" s="24" t="n"/>
      <c r="I37" s="27" t="n"/>
      <c r="J37" s="25" t="n"/>
      <c r="K37" s="28" t="n"/>
      <c r="L37" s="26" t="n"/>
      <c r="M37" s="26" t="n"/>
      <c r="N37" s="26" t="n"/>
      <c r="O37" s="25" t="n"/>
      <c r="P37" s="25" t="n"/>
      <c r="Q37" s="29">
        <f>IF(F37="","",MAX(0,IF(P37&lt;&gt;"",P37,'Listen und Parameter'!$B$3)-F37))</f>
        <v/>
      </c>
      <c r="R37" s="29">
        <f>IF(O37="","",O37-'Listen und Parameter'!$B$3)</f>
        <v/>
      </c>
      <c r="S37" s="30">
        <f>IF(A37="","",IF(OR(H37="Absage",H37="Zurückgezogen",H37="Eingestellt"),"Abgeschlossen",IF(O37="","Aktionsdatum fehlt",IF(O37&lt;'Listen und Parameter'!$B$3,"Überfällig",IF(O37&lt;='Listen und Parameter'!$B$3+'Listen und Parameter'!$B$4,"Bald fällig","Geplant")))))</f>
        <v/>
      </c>
      <c r="T37" s="30">
        <f>IF(A37="","",IF(COUNTIF($A$4:$A$103,A37)&gt;1,"ID doppelt",IF(OR(B37="",C37="",D37="",F37="",G37="",H37=""),"Pflichtfeld fehlt",IF(AND(P37&lt;&gt;"",P37&lt;F37),"Abschluss vor Bewerbung",IF(AND(OR(H37="Absage",H37="Zurückgezogen",H37="Eingestellt"),P37=""),"Abschlussdatum fehlt",IF(AND(NOT(OR(H37="Absage",H37="Zurückgezogen",H37="Eingestellt")),P37&lt;&gt;""),"Status und Abschluss widersprechen",""))))))</f>
        <v/>
      </c>
      <c r="U37" s="26" t="n"/>
    </row>
    <row r="38" ht="22" customHeight="1">
      <c r="A38" s="24" t="n"/>
      <c r="B38" s="24" t="n"/>
      <c r="C38" s="24" t="n"/>
      <c r="D38" s="24" t="n"/>
      <c r="E38" s="24" t="n"/>
      <c r="F38" s="25" t="n"/>
      <c r="G38" s="26" t="n"/>
      <c r="H38" s="24" t="n"/>
      <c r="I38" s="27" t="n"/>
      <c r="J38" s="25" t="n"/>
      <c r="K38" s="28" t="n"/>
      <c r="L38" s="26" t="n"/>
      <c r="M38" s="26" t="n"/>
      <c r="N38" s="26" t="n"/>
      <c r="O38" s="25" t="n"/>
      <c r="P38" s="25" t="n"/>
      <c r="Q38" s="29">
        <f>IF(F38="","",MAX(0,IF(P38&lt;&gt;"",P38,'Listen und Parameter'!$B$3)-F38))</f>
        <v/>
      </c>
      <c r="R38" s="29">
        <f>IF(O38="","",O38-'Listen und Parameter'!$B$3)</f>
        <v/>
      </c>
      <c r="S38" s="30">
        <f>IF(A38="","",IF(OR(H38="Absage",H38="Zurückgezogen",H38="Eingestellt"),"Abgeschlossen",IF(O38="","Aktionsdatum fehlt",IF(O38&lt;'Listen und Parameter'!$B$3,"Überfällig",IF(O38&lt;='Listen und Parameter'!$B$3+'Listen und Parameter'!$B$4,"Bald fällig","Geplant")))))</f>
        <v/>
      </c>
      <c r="T38" s="30">
        <f>IF(A38="","",IF(COUNTIF($A$4:$A$103,A38)&gt;1,"ID doppelt",IF(OR(B38="",C38="",D38="",F38="",G38="",H38=""),"Pflichtfeld fehlt",IF(AND(P38&lt;&gt;"",P38&lt;F38),"Abschluss vor Bewerbung",IF(AND(OR(H38="Absage",H38="Zurückgezogen",H38="Eingestellt"),P38=""),"Abschlussdatum fehlt",IF(AND(NOT(OR(H38="Absage",H38="Zurückgezogen",H38="Eingestellt")),P38&lt;&gt;""),"Status und Abschluss widersprechen",""))))))</f>
        <v/>
      </c>
      <c r="U38" s="26" t="n"/>
    </row>
    <row r="39" ht="22" customHeight="1">
      <c r="A39" s="24" t="n"/>
      <c r="B39" s="24" t="n"/>
      <c r="C39" s="24" t="n"/>
      <c r="D39" s="24" t="n"/>
      <c r="E39" s="24" t="n"/>
      <c r="F39" s="25" t="n"/>
      <c r="G39" s="26" t="n"/>
      <c r="H39" s="24" t="n"/>
      <c r="I39" s="27" t="n"/>
      <c r="J39" s="25" t="n"/>
      <c r="K39" s="28" t="n"/>
      <c r="L39" s="26" t="n"/>
      <c r="M39" s="26" t="n"/>
      <c r="N39" s="26" t="n"/>
      <c r="O39" s="25" t="n"/>
      <c r="P39" s="25" t="n"/>
      <c r="Q39" s="29">
        <f>IF(F39="","",MAX(0,IF(P39&lt;&gt;"",P39,'Listen und Parameter'!$B$3)-F39))</f>
        <v/>
      </c>
      <c r="R39" s="29">
        <f>IF(O39="","",O39-'Listen und Parameter'!$B$3)</f>
        <v/>
      </c>
      <c r="S39" s="30">
        <f>IF(A39="","",IF(OR(H39="Absage",H39="Zurückgezogen",H39="Eingestellt"),"Abgeschlossen",IF(O39="","Aktionsdatum fehlt",IF(O39&lt;'Listen und Parameter'!$B$3,"Überfällig",IF(O39&lt;='Listen und Parameter'!$B$3+'Listen und Parameter'!$B$4,"Bald fällig","Geplant")))))</f>
        <v/>
      </c>
      <c r="T39" s="30">
        <f>IF(A39="","",IF(COUNTIF($A$4:$A$103,A39)&gt;1,"ID doppelt",IF(OR(B39="",C39="",D39="",F39="",G39="",H39=""),"Pflichtfeld fehlt",IF(AND(P39&lt;&gt;"",P39&lt;F39),"Abschluss vor Bewerbung",IF(AND(OR(H39="Absage",H39="Zurückgezogen",H39="Eingestellt"),P39=""),"Abschlussdatum fehlt",IF(AND(NOT(OR(H39="Absage",H39="Zurückgezogen",H39="Eingestellt")),P39&lt;&gt;""),"Status und Abschluss widersprechen",""))))))</f>
        <v/>
      </c>
      <c r="U39" s="26" t="n"/>
    </row>
    <row r="40" ht="22" customHeight="1">
      <c r="A40" s="24" t="n"/>
      <c r="B40" s="24" t="n"/>
      <c r="C40" s="24" t="n"/>
      <c r="D40" s="24" t="n"/>
      <c r="E40" s="24" t="n"/>
      <c r="F40" s="25" t="n"/>
      <c r="G40" s="26" t="n"/>
      <c r="H40" s="24" t="n"/>
      <c r="I40" s="27" t="n"/>
      <c r="J40" s="25" t="n"/>
      <c r="K40" s="28" t="n"/>
      <c r="L40" s="26" t="n"/>
      <c r="M40" s="26" t="n"/>
      <c r="N40" s="26" t="n"/>
      <c r="O40" s="25" t="n"/>
      <c r="P40" s="25" t="n"/>
      <c r="Q40" s="29">
        <f>IF(F40="","",MAX(0,IF(P40&lt;&gt;"",P40,'Listen und Parameter'!$B$3)-F40))</f>
        <v/>
      </c>
      <c r="R40" s="29">
        <f>IF(O40="","",O40-'Listen und Parameter'!$B$3)</f>
        <v/>
      </c>
      <c r="S40" s="30">
        <f>IF(A40="","",IF(OR(H40="Absage",H40="Zurückgezogen",H40="Eingestellt"),"Abgeschlossen",IF(O40="","Aktionsdatum fehlt",IF(O40&lt;'Listen und Parameter'!$B$3,"Überfällig",IF(O40&lt;='Listen und Parameter'!$B$3+'Listen und Parameter'!$B$4,"Bald fällig","Geplant")))))</f>
        <v/>
      </c>
      <c r="T40" s="30">
        <f>IF(A40="","",IF(COUNTIF($A$4:$A$103,A40)&gt;1,"ID doppelt",IF(OR(B40="",C40="",D40="",F40="",G40="",H40=""),"Pflichtfeld fehlt",IF(AND(P40&lt;&gt;"",P40&lt;F40),"Abschluss vor Bewerbung",IF(AND(OR(H40="Absage",H40="Zurückgezogen",H40="Eingestellt"),P40=""),"Abschlussdatum fehlt",IF(AND(NOT(OR(H40="Absage",H40="Zurückgezogen",H40="Eingestellt")),P40&lt;&gt;""),"Status und Abschluss widersprechen",""))))))</f>
        <v/>
      </c>
      <c r="U40" s="26" t="n"/>
    </row>
    <row r="41" ht="22" customHeight="1">
      <c r="A41" s="24" t="n"/>
      <c r="B41" s="24" t="n"/>
      <c r="C41" s="24" t="n"/>
      <c r="D41" s="24" t="n"/>
      <c r="E41" s="24" t="n"/>
      <c r="F41" s="25" t="n"/>
      <c r="G41" s="26" t="n"/>
      <c r="H41" s="24" t="n"/>
      <c r="I41" s="27" t="n"/>
      <c r="J41" s="25" t="n"/>
      <c r="K41" s="28" t="n"/>
      <c r="L41" s="26" t="n"/>
      <c r="M41" s="26" t="n"/>
      <c r="N41" s="26" t="n"/>
      <c r="O41" s="25" t="n"/>
      <c r="P41" s="25" t="n"/>
      <c r="Q41" s="29">
        <f>IF(F41="","",MAX(0,IF(P41&lt;&gt;"",P41,'Listen und Parameter'!$B$3)-F41))</f>
        <v/>
      </c>
      <c r="R41" s="29">
        <f>IF(O41="","",O41-'Listen und Parameter'!$B$3)</f>
        <v/>
      </c>
      <c r="S41" s="30">
        <f>IF(A41="","",IF(OR(H41="Absage",H41="Zurückgezogen",H41="Eingestellt"),"Abgeschlossen",IF(O41="","Aktionsdatum fehlt",IF(O41&lt;'Listen und Parameter'!$B$3,"Überfällig",IF(O41&lt;='Listen und Parameter'!$B$3+'Listen und Parameter'!$B$4,"Bald fällig","Geplant")))))</f>
        <v/>
      </c>
      <c r="T41" s="30">
        <f>IF(A41="","",IF(COUNTIF($A$4:$A$103,A41)&gt;1,"ID doppelt",IF(OR(B41="",C41="",D41="",F41="",G41="",H41=""),"Pflichtfeld fehlt",IF(AND(P41&lt;&gt;"",P41&lt;F41),"Abschluss vor Bewerbung",IF(AND(OR(H41="Absage",H41="Zurückgezogen",H41="Eingestellt"),P41=""),"Abschlussdatum fehlt",IF(AND(NOT(OR(H41="Absage",H41="Zurückgezogen",H41="Eingestellt")),P41&lt;&gt;""),"Status und Abschluss widersprechen",""))))))</f>
        <v/>
      </c>
      <c r="U41" s="26" t="n"/>
    </row>
    <row r="42" ht="22" customHeight="1">
      <c r="A42" s="24" t="n"/>
      <c r="B42" s="24" t="n"/>
      <c r="C42" s="24" t="n"/>
      <c r="D42" s="24" t="n"/>
      <c r="E42" s="24" t="n"/>
      <c r="F42" s="25" t="n"/>
      <c r="G42" s="26" t="n"/>
      <c r="H42" s="24" t="n"/>
      <c r="I42" s="27" t="n"/>
      <c r="J42" s="25" t="n"/>
      <c r="K42" s="28" t="n"/>
      <c r="L42" s="26" t="n"/>
      <c r="M42" s="26" t="n"/>
      <c r="N42" s="26" t="n"/>
      <c r="O42" s="25" t="n"/>
      <c r="P42" s="25" t="n"/>
      <c r="Q42" s="29">
        <f>IF(F42="","",MAX(0,IF(P42&lt;&gt;"",P42,'Listen und Parameter'!$B$3)-F42))</f>
        <v/>
      </c>
      <c r="R42" s="29">
        <f>IF(O42="","",O42-'Listen und Parameter'!$B$3)</f>
        <v/>
      </c>
      <c r="S42" s="30">
        <f>IF(A42="","",IF(OR(H42="Absage",H42="Zurückgezogen",H42="Eingestellt"),"Abgeschlossen",IF(O42="","Aktionsdatum fehlt",IF(O42&lt;'Listen und Parameter'!$B$3,"Überfällig",IF(O42&lt;='Listen und Parameter'!$B$3+'Listen und Parameter'!$B$4,"Bald fällig","Geplant")))))</f>
        <v/>
      </c>
      <c r="T42" s="30">
        <f>IF(A42="","",IF(COUNTIF($A$4:$A$103,A42)&gt;1,"ID doppelt",IF(OR(B42="",C42="",D42="",F42="",G42="",H42=""),"Pflichtfeld fehlt",IF(AND(P42&lt;&gt;"",P42&lt;F42),"Abschluss vor Bewerbung",IF(AND(OR(H42="Absage",H42="Zurückgezogen",H42="Eingestellt"),P42=""),"Abschlussdatum fehlt",IF(AND(NOT(OR(H42="Absage",H42="Zurückgezogen",H42="Eingestellt")),P42&lt;&gt;""),"Status und Abschluss widersprechen",""))))))</f>
        <v/>
      </c>
      <c r="U42" s="26" t="n"/>
    </row>
    <row r="43" ht="22" customHeight="1">
      <c r="A43" s="24" t="n"/>
      <c r="B43" s="24" t="n"/>
      <c r="C43" s="24" t="n"/>
      <c r="D43" s="24" t="n"/>
      <c r="E43" s="24" t="n"/>
      <c r="F43" s="25" t="n"/>
      <c r="G43" s="26" t="n"/>
      <c r="H43" s="24" t="n"/>
      <c r="I43" s="27" t="n"/>
      <c r="J43" s="25" t="n"/>
      <c r="K43" s="28" t="n"/>
      <c r="L43" s="26" t="n"/>
      <c r="M43" s="26" t="n"/>
      <c r="N43" s="26" t="n"/>
      <c r="O43" s="25" t="n"/>
      <c r="P43" s="25" t="n"/>
      <c r="Q43" s="29">
        <f>IF(F43="","",MAX(0,IF(P43&lt;&gt;"",P43,'Listen und Parameter'!$B$3)-F43))</f>
        <v/>
      </c>
      <c r="R43" s="29">
        <f>IF(O43="","",O43-'Listen und Parameter'!$B$3)</f>
        <v/>
      </c>
      <c r="S43" s="30">
        <f>IF(A43="","",IF(OR(H43="Absage",H43="Zurückgezogen",H43="Eingestellt"),"Abgeschlossen",IF(O43="","Aktionsdatum fehlt",IF(O43&lt;'Listen und Parameter'!$B$3,"Überfällig",IF(O43&lt;='Listen und Parameter'!$B$3+'Listen und Parameter'!$B$4,"Bald fällig","Geplant")))))</f>
        <v/>
      </c>
      <c r="T43" s="30">
        <f>IF(A43="","",IF(COUNTIF($A$4:$A$103,A43)&gt;1,"ID doppelt",IF(OR(B43="",C43="",D43="",F43="",G43="",H43=""),"Pflichtfeld fehlt",IF(AND(P43&lt;&gt;"",P43&lt;F43),"Abschluss vor Bewerbung",IF(AND(OR(H43="Absage",H43="Zurückgezogen",H43="Eingestellt"),P43=""),"Abschlussdatum fehlt",IF(AND(NOT(OR(H43="Absage",H43="Zurückgezogen",H43="Eingestellt")),P43&lt;&gt;""),"Status und Abschluss widersprechen",""))))))</f>
        <v/>
      </c>
      <c r="U43" s="26" t="n"/>
    </row>
    <row r="44" ht="22" customHeight="1">
      <c r="A44" s="24" t="n"/>
      <c r="B44" s="24" t="n"/>
      <c r="C44" s="24" t="n"/>
      <c r="D44" s="24" t="n"/>
      <c r="E44" s="24" t="n"/>
      <c r="F44" s="25" t="n"/>
      <c r="G44" s="26" t="n"/>
      <c r="H44" s="24" t="n"/>
      <c r="I44" s="27" t="n"/>
      <c r="J44" s="25" t="n"/>
      <c r="K44" s="28" t="n"/>
      <c r="L44" s="26" t="n"/>
      <c r="M44" s="26" t="n"/>
      <c r="N44" s="26" t="n"/>
      <c r="O44" s="25" t="n"/>
      <c r="P44" s="25" t="n"/>
      <c r="Q44" s="29">
        <f>IF(F44="","",MAX(0,IF(P44&lt;&gt;"",P44,'Listen und Parameter'!$B$3)-F44))</f>
        <v/>
      </c>
      <c r="R44" s="29">
        <f>IF(O44="","",O44-'Listen und Parameter'!$B$3)</f>
        <v/>
      </c>
      <c r="S44" s="30">
        <f>IF(A44="","",IF(OR(H44="Absage",H44="Zurückgezogen",H44="Eingestellt"),"Abgeschlossen",IF(O44="","Aktionsdatum fehlt",IF(O44&lt;'Listen und Parameter'!$B$3,"Überfällig",IF(O44&lt;='Listen und Parameter'!$B$3+'Listen und Parameter'!$B$4,"Bald fällig","Geplant")))))</f>
        <v/>
      </c>
      <c r="T44" s="30">
        <f>IF(A44="","",IF(COUNTIF($A$4:$A$103,A44)&gt;1,"ID doppelt",IF(OR(B44="",C44="",D44="",F44="",G44="",H44=""),"Pflichtfeld fehlt",IF(AND(P44&lt;&gt;"",P44&lt;F44),"Abschluss vor Bewerbung",IF(AND(OR(H44="Absage",H44="Zurückgezogen",H44="Eingestellt"),P44=""),"Abschlussdatum fehlt",IF(AND(NOT(OR(H44="Absage",H44="Zurückgezogen",H44="Eingestellt")),P44&lt;&gt;""),"Status und Abschluss widersprechen",""))))))</f>
        <v/>
      </c>
      <c r="U44" s="26" t="n"/>
    </row>
    <row r="45" ht="22" customHeight="1">
      <c r="A45" s="24" t="n"/>
      <c r="B45" s="24" t="n"/>
      <c r="C45" s="24" t="n"/>
      <c r="D45" s="24" t="n"/>
      <c r="E45" s="24" t="n"/>
      <c r="F45" s="25" t="n"/>
      <c r="G45" s="26" t="n"/>
      <c r="H45" s="24" t="n"/>
      <c r="I45" s="27" t="n"/>
      <c r="J45" s="25" t="n"/>
      <c r="K45" s="28" t="n"/>
      <c r="L45" s="26" t="n"/>
      <c r="M45" s="26" t="n"/>
      <c r="N45" s="26" t="n"/>
      <c r="O45" s="25" t="n"/>
      <c r="P45" s="25" t="n"/>
      <c r="Q45" s="29">
        <f>IF(F45="","",MAX(0,IF(P45&lt;&gt;"",P45,'Listen und Parameter'!$B$3)-F45))</f>
        <v/>
      </c>
      <c r="R45" s="29">
        <f>IF(O45="","",O45-'Listen und Parameter'!$B$3)</f>
        <v/>
      </c>
      <c r="S45" s="30">
        <f>IF(A45="","",IF(OR(H45="Absage",H45="Zurückgezogen",H45="Eingestellt"),"Abgeschlossen",IF(O45="","Aktionsdatum fehlt",IF(O45&lt;'Listen und Parameter'!$B$3,"Überfällig",IF(O45&lt;='Listen und Parameter'!$B$3+'Listen und Parameter'!$B$4,"Bald fällig","Geplant")))))</f>
        <v/>
      </c>
      <c r="T45" s="30">
        <f>IF(A45="","",IF(COUNTIF($A$4:$A$103,A45)&gt;1,"ID doppelt",IF(OR(B45="",C45="",D45="",F45="",G45="",H45=""),"Pflichtfeld fehlt",IF(AND(P45&lt;&gt;"",P45&lt;F45),"Abschluss vor Bewerbung",IF(AND(OR(H45="Absage",H45="Zurückgezogen",H45="Eingestellt"),P45=""),"Abschlussdatum fehlt",IF(AND(NOT(OR(H45="Absage",H45="Zurückgezogen",H45="Eingestellt")),P45&lt;&gt;""),"Status und Abschluss widersprechen",""))))))</f>
        <v/>
      </c>
      <c r="U45" s="26" t="n"/>
    </row>
    <row r="46" ht="22" customHeight="1">
      <c r="A46" s="24" t="n"/>
      <c r="B46" s="24" t="n"/>
      <c r="C46" s="24" t="n"/>
      <c r="D46" s="24" t="n"/>
      <c r="E46" s="24" t="n"/>
      <c r="F46" s="25" t="n"/>
      <c r="G46" s="26" t="n"/>
      <c r="H46" s="24" t="n"/>
      <c r="I46" s="27" t="n"/>
      <c r="J46" s="25" t="n"/>
      <c r="K46" s="28" t="n"/>
      <c r="L46" s="26" t="n"/>
      <c r="M46" s="26" t="n"/>
      <c r="N46" s="26" t="n"/>
      <c r="O46" s="25" t="n"/>
      <c r="P46" s="25" t="n"/>
      <c r="Q46" s="29">
        <f>IF(F46="","",MAX(0,IF(P46&lt;&gt;"",P46,'Listen und Parameter'!$B$3)-F46))</f>
        <v/>
      </c>
      <c r="R46" s="29">
        <f>IF(O46="","",O46-'Listen und Parameter'!$B$3)</f>
        <v/>
      </c>
      <c r="S46" s="30">
        <f>IF(A46="","",IF(OR(H46="Absage",H46="Zurückgezogen",H46="Eingestellt"),"Abgeschlossen",IF(O46="","Aktionsdatum fehlt",IF(O46&lt;'Listen und Parameter'!$B$3,"Überfällig",IF(O46&lt;='Listen und Parameter'!$B$3+'Listen und Parameter'!$B$4,"Bald fällig","Geplant")))))</f>
        <v/>
      </c>
      <c r="T46" s="30">
        <f>IF(A46="","",IF(COUNTIF($A$4:$A$103,A46)&gt;1,"ID doppelt",IF(OR(B46="",C46="",D46="",F46="",G46="",H46=""),"Pflichtfeld fehlt",IF(AND(P46&lt;&gt;"",P46&lt;F46),"Abschluss vor Bewerbung",IF(AND(OR(H46="Absage",H46="Zurückgezogen",H46="Eingestellt"),P46=""),"Abschlussdatum fehlt",IF(AND(NOT(OR(H46="Absage",H46="Zurückgezogen",H46="Eingestellt")),P46&lt;&gt;""),"Status und Abschluss widersprechen",""))))))</f>
        <v/>
      </c>
      <c r="U46" s="26" t="n"/>
    </row>
    <row r="47" ht="22" customHeight="1">
      <c r="A47" s="24" t="n"/>
      <c r="B47" s="24" t="n"/>
      <c r="C47" s="24" t="n"/>
      <c r="D47" s="24" t="n"/>
      <c r="E47" s="24" t="n"/>
      <c r="F47" s="25" t="n"/>
      <c r="G47" s="26" t="n"/>
      <c r="H47" s="24" t="n"/>
      <c r="I47" s="27" t="n"/>
      <c r="J47" s="25" t="n"/>
      <c r="K47" s="28" t="n"/>
      <c r="L47" s="26" t="n"/>
      <c r="M47" s="26" t="n"/>
      <c r="N47" s="26" t="n"/>
      <c r="O47" s="25" t="n"/>
      <c r="P47" s="25" t="n"/>
      <c r="Q47" s="29">
        <f>IF(F47="","",MAX(0,IF(P47&lt;&gt;"",P47,'Listen und Parameter'!$B$3)-F47))</f>
        <v/>
      </c>
      <c r="R47" s="29">
        <f>IF(O47="","",O47-'Listen und Parameter'!$B$3)</f>
        <v/>
      </c>
      <c r="S47" s="30">
        <f>IF(A47="","",IF(OR(H47="Absage",H47="Zurückgezogen",H47="Eingestellt"),"Abgeschlossen",IF(O47="","Aktionsdatum fehlt",IF(O47&lt;'Listen und Parameter'!$B$3,"Überfällig",IF(O47&lt;='Listen und Parameter'!$B$3+'Listen und Parameter'!$B$4,"Bald fällig","Geplant")))))</f>
        <v/>
      </c>
      <c r="T47" s="30">
        <f>IF(A47="","",IF(COUNTIF($A$4:$A$103,A47)&gt;1,"ID doppelt",IF(OR(B47="",C47="",D47="",F47="",G47="",H47=""),"Pflichtfeld fehlt",IF(AND(P47&lt;&gt;"",P47&lt;F47),"Abschluss vor Bewerbung",IF(AND(OR(H47="Absage",H47="Zurückgezogen",H47="Eingestellt"),P47=""),"Abschlussdatum fehlt",IF(AND(NOT(OR(H47="Absage",H47="Zurückgezogen",H47="Eingestellt")),P47&lt;&gt;""),"Status und Abschluss widersprechen",""))))))</f>
        <v/>
      </c>
      <c r="U47" s="26" t="n"/>
    </row>
    <row r="48" ht="22" customHeight="1">
      <c r="A48" s="24" t="n"/>
      <c r="B48" s="24" t="n"/>
      <c r="C48" s="24" t="n"/>
      <c r="D48" s="24" t="n"/>
      <c r="E48" s="24" t="n"/>
      <c r="F48" s="25" t="n"/>
      <c r="G48" s="26" t="n"/>
      <c r="H48" s="24" t="n"/>
      <c r="I48" s="27" t="n"/>
      <c r="J48" s="25" t="n"/>
      <c r="K48" s="28" t="n"/>
      <c r="L48" s="26" t="n"/>
      <c r="M48" s="26" t="n"/>
      <c r="N48" s="26" t="n"/>
      <c r="O48" s="25" t="n"/>
      <c r="P48" s="25" t="n"/>
      <c r="Q48" s="29">
        <f>IF(F48="","",MAX(0,IF(P48&lt;&gt;"",P48,'Listen und Parameter'!$B$3)-F48))</f>
        <v/>
      </c>
      <c r="R48" s="29">
        <f>IF(O48="","",O48-'Listen und Parameter'!$B$3)</f>
        <v/>
      </c>
      <c r="S48" s="30">
        <f>IF(A48="","",IF(OR(H48="Absage",H48="Zurückgezogen",H48="Eingestellt"),"Abgeschlossen",IF(O48="","Aktionsdatum fehlt",IF(O48&lt;'Listen und Parameter'!$B$3,"Überfällig",IF(O48&lt;='Listen und Parameter'!$B$3+'Listen und Parameter'!$B$4,"Bald fällig","Geplant")))))</f>
        <v/>
      </c>
      <c r="T48" s="30">
        <f>IF(A48="","",IF(COUNTIF($A$4:$A$103,A48)&gt;1,"ID doppelt",IF(OR(B48="",C48="",D48="",F48="",G48="",H48=""),"Pflichtfeld fehlt",IF(AND(P48&lt;&gt;"",P48&lt;F48),"Abschluss vor Bewerbung",IF(AND(OR(H48="Absage",H48="Zurückgezogen",H48="Eingestellt"),P48=""),"Abschlussdatum fehlt",IF(AND(NOT(OR(H48="Absage",H48="Zurückgezogen",H48="Eingestellt")),P48&lt;&gt;""),"Status und Abschluss widersprechen",""))))))</f>
        <v/>
      </c>
      <c r="U48" s="26" t="n"/>
    </row>
    <row r="49" ht="22" customHeight="1">
      <c r="A49" s="24" t="n"/>
      <c r="B49" s="24" t="n"/>
      <c r="C49" s="24" t="n"/>
      <c r="D49" s="24" t="n"/>
      <c r="E49" s="24" t="n"/>
      <c r="F49" s="25" t="n"/>
      <c r="G49" s="26" t="n"/>
      <c r="H49" s="24" t="n"/>
      <c r="I49" s="27" t="n"/>
      <c r="J49" s="25" t="n"/>
      <c r="K49" s="28" t="n"/>
      <c r="L49" s="26" t="n"/>
      <c r="M49" s="26" t="n"/>
      <c r="N49" s="26" t="n"/>
      <c r="O49" s="25" t="n"/>
      <c r="P49" s="25" t="n"/>
      <c r="Q49" s="29">
        <f>IF(F49="","",MAX(0,IF(P49&lt;&gt;"",P49,'Listen und Parameter'!$B$3)-F49))</f>
        <v/>
      </c>
      <c r="R49" s="29">
        <f>IF(O49="","",O49-'Listen und Parameter'!$B$3)</f>
        <v/>
      </c>
      <c r="S49" s="30">
        <f>IF(A49="","",IF(OR(H49="Absage",H49="Zurückgezogen",H49="Eingestellt"),"Abgeschlossen",IF(O49="","Aktionsdatum fehlt",IF(O49&lt;'Listen und Parameter'!$B$3,"Überfällig",IF(O49&lt;='Listen und Parameter'!$B$3+'Listen und Parameter'!$B$4,"Bald fällig","Geplant")))))</f>
        <v/>
      </c>
      <c r="T49" s="30">
        <f>IF(A49="","",IF(COUNTIF($A$4:$A$103,A49)&gt;1,"ID doppelt",IF(OR(B49="",C49="",D49="",F49="",G49="",H49=""),"Pflichtfeld fehlt",IF(AND(P49&lt;&gt;"",P49&lt;F49),"Abschluss vor Bewerbung",IF(AND(OR(H49="Absage",H49="Zurückgezogen",H49="Eingestellt"),P49=""),"Abschlussdatum fehlt",IF(AND(NOT(OR(H49="Absage",H49="Zurückgezogen",H49="Eingestellt")),P49&lt;&gt;""),"Status und Abschluss widersprechen",""))))))</f>
        <v/>
      </c>
      <c r="U49" s="26" t="n"/>
    </row>
    <row r="50" ht="22" customHeight="1">
      <c r="A50" s="24" t="n"/>
      <c r="B50" s="24" t="n"/>
      <c r="C50" s="24" t="n"/>
      <c r="D50" s="24" t="n"/>
      <c r="E50" s="24" t="n"/>
      <c r="F50" s="25" t="n"/>
      <c r="G50" s="26" t="n"/>
      <c r="H50" s="24" t="n"/>
      <c r="I50" s="27" t="n"/>
      <c r="J50" s="25" t="n"/>
      <c r="K50" s="28" t="n"/>
      <c r="L50" s="26" t="n"/>
      <c r="M50" s="26" t="n"/>
      <c r="N50" s="26" t="n"/>
      <c r="O50" s="25" t="n"/>
      <c r="P50" s="25" t="n"/>
      <c r="Q50" s="29">
        <f>IF(F50="","",MAX(0,IF(P50&lt;&gt;"",P50,'Listen und Parameter'!$B$3)-F50))</f>
        <v/>
      </c>
      <c r="R50" s="29">
        <f>IF(O50="","",O50-'Listen und Parameter'!$B$3)</f>
        <v/>
      </c>
      <c r="S50" s="30">
        <f>IF(A50="","",IF(OR(H50="Absage",H50="Zurückgezogen",H50="Eingestellt"),"Abgeschlossen",IF(O50="","Aktionsdatum fehlt",IF(O50&lt;'Listen und Parameter'!$B$3,"Überfällig",IF(O50&lt;='Listen und Parameter'!$B$3+'Listen und Parameter'!$B$4,"Bald fällig","Geplant")))))</f>
        <v/>
      </c>
      <c r="T50" s="30">
        <f>IF(A50="","",IF(COUNTIF($A$4:$A$103,A50)&gt;1,"ID doppelt",IF(OR(B50="",C50="",D50="",F50="",G50="",H50=""),"Pflichtfeld fehlt",IF(AND(P50&lt;&gt;"",P50&lt;F50),"Abschluss vor Bewerbung",IF(AND(OR(H50="Absage",H50="Zurückgezogen",H50="Eingestellt"),P50=""),"Abschlussdatum fehlt",IF(AND(NOT(OR(H50="Absage",H50="Zurückgezogen",H50="Eingestellt")),P50&lt;&gt;""),"Status und Abschluss widersprechen",""))))))</f>
        <v/>
      </c>
      <c r="U50" s="26" t="n"/>
    </row>
    <row r="51" ht="22" customHeight="1">
      <c r="A51" s="24" t="n"/>
      <c r="B51" s="24" t="n"/>
      <c r="C51" s="24" t="n"/>
      <c r="D51" s="24" t="n"/>
      <c r="E51" s="24" t="n"/>
      <c r="F51" s="25" t="n"/>
      <c r="G51" s="26" t="n"/>
      <c r="H51" s="24" t="n"/>
      <c r="I51" s="27" t="n"/>
      <c r="J51" s="25" t="n"/>
      <c r="K51" s="28" t="n"/>
      <c r="L51" s="26" t="n"/>
      <c r="M51" s="26" t="n"/>
      <c r="N51" s="26" t="n"/>
      <c r="O51" s="25" t="n"/>
      <c r="P51" s="25" t="n"/>
      <c r="Q51" s="29">
        <f>IF(F51="","",MAX(0,IF(P51&lt;&gt;"",P51,'Listen und Parameter'!$B$3)-F51))</f>
        <v/>
      </c>
      <c r="R51" s="29">
        <f>IF(O51="","",O51-'Listen und Parameter'!$B$3)</f>
        <v/>
      </c>
      <c r="S51" s="30">
        <f>IF(A51="","",IF(OR(H51="Absage",H51="Zurückgezogen",H51="Eingestellt"),"Abgeschlossen",IF(O51="","Aktionsdatum fehlt",IF(O51&lt;'Listen und Parameter'!$B$3,"Überfällig",IF(O51&lt;='Listen und Parameter'!$B$3+'Listen und Parameter'!$B$4,"Bald fällig","Geplant")))))</f>
        <v/>
      </c>
      <c r="T51" s="30">
        <f>IF(A51="","",IF(COUNTIF($A$4:$A$103,A51)&gt;1,"ID doppelt",IF(OR(B51="",C51="",D51="",F51="",G51="",H51=""),"Pflichtfeld fehlt",IF(AND(P51&lt;&gt;"",P51&lt;F51),"Abschluss vor Bewerbung",IF(AND(OR(H51="Absage",H51="Zurückgezogen",H51="Eingestellt"),P51=""),"Abschlussdatum fehlt",IF(AND(NOT(OR(H51="Absage",H51="Zurückgezogen",H51="Eingestellt")),P51&lt;&gt;""),"Status und Abschluss widersprechen",""))))))</f>
        <v/>
      </c>
      <c r="U51" s="26" t="n"/>
    </row>
    <row r="52" ht="22" customHeight="1">
      <c r="A52" s="24" t="n"/>
      <c r="B52" s="24" t="n"/>
      <c r="C52" s="24" t="n"/>
      <c r="D52" s="24" t="n"/>
      <c r="E52" s="24" t="n"/>
      <c r="F52" s="25" t="n"/>
      <c r="G52" s="26" t="n"/>
      <c r="H52" s="24" t="n"/>
      <c r="I52" s="27" t="n"/>
      <c r="J52" s="25" t="n"/>
      <c r="K52" s="28" t="n"/>
      <c r="L52" s="26" t="n"/>
      <c r="M52" s="26" t="n"/>
      <c r="N52" s="26" t="n"/>
      <c r="O52" s="25" t="n"/>
      <c r="P52" s="25" t="n"/>
      <c r="Q52" s="29">
        <f>IF(F52="","",MAX(0,IF(P52&lt;&gt;"",P52,'Listen und Parameter'!$B$3)-F52))</f>
        <v/>
      </c>
      <c r="R52" s="29">
        <f>IF(O52="","",O52-'Listen und Parameter'!$B$3)</f>
        <v/>
      </c>
      <c r="S52" s="30">
        <f>IF(A52="","",IF(OR(H52="Absage",H52="Zurückgezogen",H52="Eingestellt"),"Abgeschlossen",IF(O52="","Aktionsdatum fehlt",IF(O52&lt;'Listen und Parameter'!$B$3,"Überfällig",IF(O52&lt;='Listen und Parameter'!$B$3+'Listen und Parameter'!$B$4,"Bald fällig","Geplant")))))</f>
        <v/>
      </c>
      <c r="T52" s="30">
        <f>IF(A52="","",IF(COUNTIF($A$4:$A$103,A52)&gt;1,"ID doppelt",IF(OR(B52="",C52="",D52="",F52="",G52="",H52=""),"Pflichtfeld fehlt",IF(AND(P52&lt;&gt;"",P52&lt;F52),"Abschluss vor Bewerbung",IF(AND(OR(H52="Absage",H52="Zurückgezogen",H52="Eingestellt"),P52=""),"Abschlussdatum fehlt",IF(AND(NOT(OR(H52="Absage",H52="Zurückgezogen",H52="Eingestellt")),P52&lt;&gt;""),"Status und Abschluss widersprechen",""))))))</f>
        <v/>
      </c>
      <c r="U52" s="26" t="n"/>
    </row>
    <row r="53" ht="22" customHeight="1">
      <c r="A53" s="24" t="n"/>
      <c r="B53" s="24" t="n"/>
      <c r="C53" s="24" t="n"/>
      <c r="D53" s="24" t="n"/>
      <c r="E53" s="24" t="n"/>
      <c r="F53" s="25" t="n"/>
      <c r="G53" s="26" t="n"/>
      <c r="H53" s="24" t="n"/>
      <c r="I53" s="27" t="n"/>
      <c r="J53" s="25" t="n"/>
      <c r="K53" s="28" t="n"/>
      <c r="L53" s="26" t="n"/>
      <c r="M53" s="26" t="n"/>
      <c r="N53" s="26" t="n"/>
      <c r="O53" s="25" t="n"/>
      <c r="P53" s="25" t="n"/>
      <c r="Q53" s="29">
        <f>IF(F53="","",MAX(0,IF(P53&lt;&gt;"",P53,'Listen und Parameter'!$B$3)-F53))</f>
        <v/>
      </c>
      <c r="R53" s="29">
        <f>IF(O53="","",O53-'Listen und Parameter'!$B$3)</f>
        <v/>
      </c>
      <c r="S53" s="30">
        <f>IF(A53="","",IF(OR(H53="Absage",H53="Zurückgezogen",H53="Eingestellt"),"Abgeschlossen",IF(O53="","Aktionsdatum fehlt",IF(O53&lt;'Listen und Parameter'!$B$3,"Überfällig",IF(O53&lt;='Listen und Parameter'!$B$3+'Listen und Parameter'!$B$4,"Bald fällig","Geplant")))))</f>
        <v/>
      </c>
      <c r="T53" s="30">
        <f>IF(A53="","",IF(COUNTIF($A$4:$A$103,A53)&gt;1,"ID doppelt",IF(OR(B53="",C53="",D53="",F53="",G53="",H53=""),"Pflichtfeld fehlt",IF(AND(P53&lt;&gt;"",P53&lt;F53),"Abschluss vor Bewerbung",IF(AND(OR(H53="Absage",H53="Zurückgezogen",H53="Eingestellt"),P53=""),"Abschlussdatum fehlt",IF(AND(NOT(OR(H53="Absage",H53="Zurückgezogen",H53="Eingestellt")),P53&lt;&gt;""),"Status und Abschluss widersprechen",""))))))</f>
        <v/>
      </c>
      <c r="U53" s="26" t="n"/>
    </row>
    <row r="54" ht="22" customHeight="1">
      <c r="A54" s="24" t="n"/>
      <c r="B54" s="24" t="n"/>
      <c r="C54" s="24" t="n"/>
      <c r="D54" s="24" t="n"/>
      <c r="E54" s="24" t="n"/>
      <c r="F54" s="25" t="n"/>
      <c r="G54" s="26" t="n"/>
      <c r="H54" s="24" t="n"/>
      <c r="I54" s="27" t="n"/>
      <c r="J54" s="25" t="n"/>
      <c r="K54" s="28" t="n"/>
      <c r="L54" s="26" t="n"/>
      <c r="M54" s="26" t="n"/>
      <c r="N54" s="26" t="n"/>
      <c r="O54" s="25" t="n"/>
      <c r="P54" s="25" t="n"/>
      <c r="Q54" s="29">
        <f>IF(F54="","",MAX(0,IF(P54&lt;&gt;"",P54,'Listen und Parameter'!$B$3)-F54))</f>
        <v/>
      </c>
      <c r="R54" s="29">
        <f>IF(O54="","",O54-'Listen und Parameter'!$B$3)</f>
        <v/>
      </c>
      <c r="S54" s="30">
        <f>IF(A54="","",IF(OR(H54="Absage",H54="Zurückgezogen",H54="Eingestellt"),"Abgeschlossen",IF(O54="","Aktionsdatum fehlt",IF(O54&lt;'Listen und Parameter'!$B$3,"Überfällig",IF(O54&lt;='Listen und Parameter'!$B$3+'Listen und Parameter'!$B$4,"Bald fällig","Geplant")))))</f>
        <v/>
      </c>
      <c r="T54" s="30">
        <f>IF(A54="","",IF(COUNTIF($A$4:$A$103,A54)&gt;1,"ID doppelt",IF(OR(B54="",C54="",D54="",F54="",G54="",H54=""),"Pflichtfeld fehlt",IF(AND(P54&lt;&gt;"",P54&lt;F54),"Abschluss vor Bewerbung",IF(AND(OR(H54="Absage",H54="Zurückgezogen",H54="Eingestellt"),P54=""),"Abschlussdatum fehlt",IF(AND(NOT(OR(H54="Absage",H54="Zurückgezogen",H54="Eingestellt")),P54&lt;&gt;""),"Status und Abschluss widersprechen",""))))))</f>
        <v/>
      </c>
      <c r="U54" s="26" t="n"/>
    </row>
    <row r="55" ht="22" customHeight="1">
      <c r="A55" s="24" t="n"/>
      <c r="B55" s="24" t="n"/>
      <c r="C55" s="24" t="n"/>
      <c r="D55" s="24" t="n"/>
      <c r="E55" s="24" t="n"/>
      <c r="F55" s="25" t="n"/>
      <c r="G55" s="26" t="n"/>
      <c r="H55" s="24" t="n"/>
      <c r="I55" s="27" t="n"/>
      <c r="J55" s="25" t="n"/>
      <c r="K55" s="28" t="n"/>
      <c r="L55" s="26" t="n"/>
      <c r="M55" s="26" t="n"/>
      <c r="N55" s="26" t="n"/>
      <c r="O55" s="25" t="n"/>
      <c r="P55" s="25" t="n"/>
      <c r="Q55" s="29">
        <f>IF(F55="","",MAX(0,IF(P55&lt;&gt;"",P55,'Listen und Parameter'!$B$3)-F55))</f>
        <v/>
      </c>
      <c r="R55" s="29">
        <f>IF(O55="","",O55-'Listen und Parameter'!$B$3)</f>
        <v/>
      </c>
      <c r="S55" s="30">
        <f>IF(A55="","",IF(OR(H55="Absage",H55="Zurückgezogen",H55="Eingestellt"),"Abgeschlossen",IF(O55="","Aktionsdatum fehlt",IF(O55&lt;'Listen und Parameter'!$B$3,"Überfällig",IF(O55&lt;='Listen und Parameter'!$B$3+'Listen und Parameter'!$B$4,"Bald fällig","Geplant")))))</f>
        <v/>
      </c>
      <c r="T55" s="30">
        <f>IF(A55="","",IF(COUNTIF($A$4:$A$103,A55)&gt;1,"ID doppelt",IF(OR(B55="",C55="",D55="",F55="",G55="",H55=""),"Pflichtfeld fehlt",IF(AND(P55&lt;&gt;"",P55&lt;F55),"Abschluss vor Bewerbung",IF(AND(OR(H55="Absage",H55="Zurückgezogen",H55="Eingestellt"),P55=""),"Abschlussdatum fehlt",IF(AND(NOT(OR(H55="Absage",H55="Zurückgezogen",H55="Eingestellt")),P55&lt;&gt;""),"Status und Abschluss widersprechen",""))))))</f>
        <v/>
      </c>
      <c r="U55" s="26" t="n"/>
    </row>
    <row r="56" ht="22" customHeight="1">
      <c r="A56" s="24" t="n"/>
      <c r="B56" s="24" t="n"/>
      <c r="C56" s="24" t="n"/>
      <c r="D56" s="24" t="n"/>
      <c r="E56" s="24" t="n"/>
      <c r="F56" s="25" t="n"/>
      <c r="G56" s="26" t="n"/>
      <c r="H56" s="24" t="n"/>
      <c r="I56" s="27" t="n"/>
      <c r="J56" s="25" t="n"/>
      <c r="K56" s="28" t="n"/>
      <c r="L56" s="26" t="n"/>
      <c r="M56" s="26" t="n"/>
      <c r="N56" s="26" t="n"/>
      <c r="O56" s="25" t="n"/>
      <c r="P56" s="25" t="n"/>
      <c r="Q56" s="29">
        <f>IF(F56="","",MAX(0,IF(P56&lt;&gt;"",P56,'Listen und Parameter'!$B$3)-F56))</f>
        <v/>
      </c>
      <c r="R56" s="29">
        <f>IF(O56="","",O56-'Listen und Parameter'!$B$3)</f>
        <v/>
      </c>
      <c r="S56" s="30">
        <f>IF(A56="","",IF(OR(H56="Absage",H56="Zurückgezogen",H56="Eingestellt"),"Abgeschlossen",IF(O56="","Aktionsdatum fehlt",IF(O56&lt;'Listen und Parameter'!$B$3,"Überfällig",IF(O56&lt;='Listen und Parameter'!$B$3+'Listen und Parameter'!$B$4,"Bald fällig","Geplant")))))</f>
        <v/>
      </c>
      <c r="T56" s="30">
        <f>IF(A56="","",IF(COUNTIF($A$4:$A$103,A56)&gt;1,"ID doppelt",IF(OR(B56="",C56="",D56="",F56="",G56="",H56=""),"Pflichtfeld fehlt",IF(AND(P56&lt;&gt;"",P56&lt;F56),"Abschluss vor Bewerbung",IF(AND(OR(H56="Absage",H56="Zurückgezogen",H56="Eingestellt"),P56=""),"Abschlussdatum fehlt",IF(AND(NOT(OR(H56="Absage",H56="Zurückgezogen",H56="Eingestellt")),P56&lt;&gt;""),"Status und Abschluss widersprechen",""))))))</f>
        <v/>
      </c>
      <c r="U56" s="26" t="n"/>
    </row>
    <row r="57" ht="22" customHeight="1">
      <c r="A57" s="24" t="n"/>
      <c r="B57" s="24" t="n"/>
      <c r="C57" s="24" t="n"/>
      <c r="D57" s="24" t="n"/>
      <c r="E57" s="24" t="n"/>
      <c r="F57" s="25" t="n"/>
      <c r="G57" s="26" t="n"/>
      <c r="H57" s="24" t="n"/>
      <c r="I57" s="27" t="n"/>
      <c r="J57" s="25" t="n"/>
      <c r="K57" s="28" t="n"/>
      <c r="L57" s="26" t="n"/>
      <c r="M57" s="26" t="n"/>
      <c r="N57" s="26" t="n"/>
      <c r="O57" s="25" t="n"/>
      <c r="P57" s="25" t="n"/>
      <c r="Q57" s="29">
        <f>IF(F57="","",MAX(0,IF(P57&lt;&gt;"",P57,'Listen und Parameter'!$B$3)-F57))</f>
        <v/>
      </c>
      <c r="R57" s="29">
        <f>IF(O57="","",O57-'Listen und Parameter'!$B$3)</f>
        <v/>
      </c>
      <c r="S57" s="30">
        <f>IF(A57="","",IF(OR(H57="Absage",H57="Zurückgezogen",H57="Eingestellt"),"Abgeschlossen",IF(O57="","Aktionsdatum fehlt",IF(O57&lt;'Listen und Parameter'!$B$3,"Überfällig",IF(O57&lt;='Listen und Parameter'!$B$3+'Listen und Parameter'!$B$4,"Bald fällig","Geplant")))))</f>
        <v/>
      </c>
      <c r="T57" s="30">
        <f>IF(A57="","",IF(COUNTIF($A$4:$A$103,A57)&gt;1,"ID doppelt",IF(OR(B57="",C57="",D57="",F57="",G57="",H57=""),"Pflichtfeld fehlt",IF(AND(P57&lt;&gt;"",P57&lt;F57),"Abschluss vor Bewerbung",IF(AND(OR(H57="Absage",H57="Zurückgezogen",H57="Eingestellt"),P57=""),"Abschlussdatum fehlt",IF(AND(NOT(OR(H57="Absage",H57="Zurückgezogen",H57="Eingestellt")),P57&lt;&gt;""),"Status und Abschluss widersprechen",""))))))</f>
        <v/>
      </c>
      <c r="U57" s="26" t="n"/>
    </row>
    <row r="58" ht="22" customHeight="1">
      <c r="A58" s="24" t="n"/>
      <c r="B58" s="24" t="n"/>
      <c r="C58" s="24" t="n"/>
      <c r="D58" s="24" t="n"/>
      <c r="E58" s="24" t="n"/>
      <c r="F58" s="25" t="n"/>
      <c r="G58" s="26" t="n"/>
      <c r="H58" s="24" t="n"/>
      <c r="I58" s="27" t="n"/>
      <c r="J58" s="25" t="n"/>
      <c r="K58" s="28" t="n"/>
      <c r="L58" s="26" t="n"/>
      <c r="M58" s="26" t="n"/>
      <c r="N58" s="26" t="n"/>
      <c r="O58" s="25" t="n"/>
      <c r="P58" s="25" t="n"/>
      <c r="Q58" s="29">
        <f>IF(F58="","",MAX(0,IF(P58&lt;&gt;"",P58,'Listen und Parameter'!$B$3)-F58))</f>
        <v/>
      </c>
      <c r="R58" s="29">
        <f>IF(O58="","",O58-'Listen und Parameter'!$B$3)</f>
        <v/>
      </c>
      <c r="S58" s="30">
        <f>IF(A58="","",IF(OR(H58="Absage",H58="Zurückgezogen",H58="Eingestellt"),"Abgeschlossen",IF(O58="","Aktionsdatum fehlt",IF(O58&lt;'Listen und Parameter'!$B$3,"Überfällig",IF(O58&lt;='Listen und Parameter'!$B$3+'Listen und Parameter'!$B$4,"Bald fällig","Geplant")))))</f>
        <v/>
      </c>
      <c r="T58" s="30">
        <f>IF(A58="","",IF(COUNTIF($A$4:$A$103,A58)&gt;1,"ID doppelt",IF(OR(B58="",C58="",D58="",F58="",G58="",H58=""),"Pflichtfeld fehlt",IF(AND(P58&lt;&gt;"",P58&lt;F58),"Abschluss vor Bewerbung",IF(AND(OR(H58="Absage",H58="Zurückgezogen",H58="Eingestellt"),P58=""),"Abschlussdatum fehlt",IF(AND(NOT(OR(H58="Absage",H58="Zurückgezogen",H58="Eingestellt")),P58&lt;&gt;""),"Status und Abschluss widersprechen",""))))))</f>
        <v/>
      </c>
      <c r="U58" s="26" t="n"/>
    </row>
    <row r="59" ht="22" customHeight="1">
      <c r="A59" s="24" t="n"/>
      <c r="B59" s="24" t="n"/>
      <c r="C59" s="24" t="n"/>
      <c r="D59" s="24" t="n"/>
      <c r="E59" s="24" t="n"/>
      <c r="F59" s="25" t="n"/>
      <c r="G59" s="26" t="n"/>
      <c r="H59" s="24" t="n"/>
      <c r="I59" s="27" t="n"/>
      <c r="J59" s="25" t="n"/>
      <c r="K59" s="28" t="n"/>
      <c r="L59" s="26" t="n"/>
      <c r="M59" s="26" t="n"/>
      <c r="N59" s="26" t="n"/>
      <c r="O59" s="25" t="n"/>
      <c r="P59" s="25" t="n"/>
      <c r="Q59" s="29">
        <f>IF(F59="","",MAX(0,IF(P59&lt;&gt;"",P59,'Listen und Parameter'!$B$3)-F59))</f>
        <v/>
      </c>
      <c r="R59" s="29">
        <f>IF(O59="","",O59-'Listen und Parameter'!$B$3)</f>
        <v/>
      </c>
      <c r="S59" s="30">
        <f>IF(A59="","",IF(OR(H59="Absage",H59="Zurückgezogen",H59="Eingestellt"),"Abgeschlossen",IF(O59="","Aktionsdatum fehlt",IF(O59&lt;'Listen und Parameter'!$B$3,"Überfällig",IF(O59&lt;='Listen und Parameter'!$B$3+'Listen und Parameter'!$B$4,"Bald fällig","Geplant")))))</f>
        <v/>
      </c>
      <c r="T59" s="30">
        <f>IF(A59="","",IF(COUNTIF($A$4:$A$103,A59)&gt;1,"ID doppelt",IF(OR(B59="",C59="",D59="",F59="",G59="",H59=""),"Pflichtfeld fehlt",IF(AND(P59&lt;&gt;"",P59&lt;F59),"Abschluss vor Bewerbung",IF(AND(OR(H59="Absage",H59="Zurückgezogen",H59="Eingestellt"),P59=""),"Abschlussdatum fehlt",IF(AND(NOT(OR(H59="Absage",H59="Zurückgezogen",H59="Eingestellt")),P59&lt;&gt;""),"Status und Abschluss widersprechen",""))))))</f>
        <v/>
      </c>
      <c r="U59" s="26" t="n"/>
    </row>
    <row r="60" ht="22" customHeight="1">
      <c r="A60" s="24" t="n"/>
      <c r="B60" s="24" t="n"/>
      <c r="C60" s="24" t="n"/>
      <c r="D60" s="24" t="n"/>
      <c r="E60" s="24" t="n"/>
      <c r="F60" s="25" t="n"/>
      <c r="G60" s="26" t="n"/>
      <c r="H60" s="24" t="n"/>
      <c r="I60" s="27" t="n"/>
      <c r="J60" s="25" t="n"/>
      <c r="K60" s="28" t="n"/>
      <c r="L60" s="26" t="n"/>
      <c r="M60" s="26" t="n"/>
      <c r="N60" s="26" t="n"/>
      <c r="O60" s="25" t="n"/>
      <c r="P60" s="25" t="n"/>
      <c r="Q60" s="29">
        <f>IF(F60="","",MAX(0,IF(P60&lt;&gt;"",P60,'Listen und Parameter'!$B$3)-F60))</f>
        <v/>
      </c>
      <c r="R60" s="29">
        <f>IF(O60="","",O60-'Listen und Parameter'!$B$3)</f>
        <v/>
      </c>
      <c r="S60" s="30">
        <f>IF(A60="","",IF(OR(H60="Absage",H60="Zurückgezogen",H60="Eingestellt"),"Abgeschlossen",IF(O60="","Aktionsdatum fehlt",IF(O60&lt;'Listen und Parameter'!$B$3,"Überfällig",IF(O60&lt;='Listen und Parameter'!$B$3+'Listen und Parameter'!$B$4,"Bald fällig","Geplant")))))</f>
        <v/>
      </c>
      <c r="T60" s="30">
        <f>IF(A60="","",IF(COUNTIF($A$4:$A$103,A60)&gt;1,"ID doppelt",IF(OR(B60="",C60="",D60="",F60="",G60="",H60=""),"Pflichtfeld fehlt",IF(AND(P60&lt;&gt;"",P60&lt;F60),"Abschluss vor Bewerbung",IF(AND(OR(H60="Absage",H60="Zurückgezogen",H60="Eingestellt"),P60=""),"Abschlussdatum fehlt",IF(AND(NOT(OR(H60="Absage",H60="Zurückgezogen",H60="Eingestellt")),P60&lt;&gt;""),"Status und Abschluss widersprechen",""))))))</f>
        <v/>
      </c>
      <c r="U60" s="26" t="n"/>
    </row>
    <row r="61" ht="22" customHeight="1">
      <c r="A61" s="24" t="n"/>
      <c r="B61" s="24" t="n"/>
      <c r="C61" s="24" t="n"/>
      <c r="D61" s="24" t="n"/>
      <c r="E61" s="24" t="n"/>
      <c r="F61" s="25" t="n"/>
      <c r="G61" s="26" t="n"/>
      <c r="H61" s="24" t="n"/>
      <c r="I61" s="27" t="n"/>
      <c r="J61" s="25" t="n"/>
      <c r="K61" s="28" t="n"/>
      <c r="L61" s="26" t="n"/>
      <c r="M61" s="26" t="n"/>
      <c r="N61" s="26" t="n"/>
      <c r="O61" s="25" t="n"/>
      <c r="P61" s="25" t="n"/>
      <c r="Q61" s="29">
        <f>IF(F61="","",MAX(0,IF(P61&lt;&gt;"",P61,'Listen und Parameter'!$B$3)-F61))</f>
        <v/>
      </c>
      <c r="R61" s="29">
        <f>IF(O61="","",O61-'Listen und Parameter'!$B$3)</f>
        <v/>
      </c>
      <c r="S61" s="30">
        <f>IF(A61="","",IF(OR(H61="Absage",H61="Zurückgezogen",H61="Eingestellt"),"Abgeschlossen",IF(O61="","Aktionsdatum fehlt",IF(O61&lt;'Listen und Parameter'!$B$3,"Überfällig",IF(O61&lt;='Listen und Parameter'!$B$3+'Listen und Parameter'!$B$4,"Bald fällig","Geplant")))))</f>
        <v/>
      </c>
      <c r="T61" s="30">
        <f>IF(A61="","",IF(COUNTIF($A$4:$A$103,A61)&gt;1,"ID doppelt",IF(OR(B61="",C61="",D61="",F61="",G61="",H61=""),"Pflichtfeld fehlt",IF(AND(P61&lt;&gt;"",P61&lt;F61),"Abschluss vor Bewerbung",IF(AND(OR(H61="Absage",H61="Zurückgezogen",H61="Eingestellt"),P61=""),"Abschlussdatum fehlt",IF(AND(NOT(OR(H61="Absage",H61="Zurückgezogen",H61="Eingestellt")),P61&lt;&gt;""),"Status und Abschluss widersprechen",""))))))</f>
        <v/>
      </c>
      <c r="U61" s="26" t="n"/>
    </row>
    <row r="62" ht="22" customHeight="1">
      <c r="A62" s="24" t="n"/>
      <c r="B62" s="24" t="n"/>
      <c r="C62" s="24" t="n"/>
      <c r="D62" s="24" t="n"/>
      <c r="E62" s="24" t="n"/>
      <c r="F62" s="25" t="n"/>
      <c r="G62" s="26" t="n"/>
      <c r="H62" s="24" t="n"/>
      <c r="I62" s="27" t="n"/>
      <c r="J62" s="25" t="n"/>
      <c r="K62" s="28" t="n"/>
      <c r="L62" s="26" t="n"/>
      <c r="M62" s="26" t="n"/>
      <c r="N62" s="26" t="n"/>
      <c r="O62" s="25" t="n"/>
      <c r="P62" s="25" t="n"/>
      <c r="Q62" s="29">
        <f>IF(F62="","",MAX(0,IF(P62&lt;&gt;"",P62,'Listen und Parameter'!$B$3)-F62))</f>
        <v/>
      </c>
      <c r="R62" s="29">
        <f>IF(O62="","",O62-'Listen und Parameter'!$B$3)</f>
        <v/>
      </c>
      <c r="S62" s="30">
        <f>IF(A62="","",IF(OR(H62="Absage",H62="Zurückgezogen",H62="Eingestellt"),"Abgeschlossen",IF(O62="","Aktionsdatum fehlt",IF(O62&lt;'Listen und Parameter'!$B$3,"Überfällig",IF(O62&lt;='Listen und Parameter'!$B$3+'Listen und Parameter'!$B$4,"Bald fällig","Geplant")))))</f>
        <v/>
      </c>
      <c r="T62" s="30">
        <f>IF(A62="","",IF(COUNTIF($A$4:$A$103,A62)&gt;1,"ID doppelt",IF(OR(B62="",C62="",D62="",F62="",G62="",H62=""),"Pflichtfeld fehlt",IF(AND(P62&lt;&gt;"",P62&lt;F62),"Abschluss vor Bewerbung",IF(AND(OR(H62="Absage",H62="Zurückgezogen",H62="Eingestellt"),P62=""),"Abschlussdatum fehlt",IF(AND(NOT(OR(H62="Absage",H62="Zurückgezogen",H62="Eingestellt")),P62&lt;&gt;""),"Status und Abschluss widersprechen",""))))))</f>
        <v/>
      </c>
      <c r="U62" s="26" t="n"/>
    </row>
    <row r="63" ht="22" customHeight="1">
      <c r="A63" s="24" t="n"/>
      <c r="B63" s="24" t="n"/>
      <c r="C63" s="24" t="n"/>
      <c r="D63" s="24" t="n"/>
      <c r="E63" s="24" t="n"/>
      <c r="F63" s="25" t="n"/>
      <c r="G63" s="26" t="n"/>
      <c r="H63" s="24" t="n"/>
      <c r="I63" s="27" t="n"/>
      <c r="J63" s="25" t="n"/>
      <c r="K63" s="28" t="n"/>
      <c r="L63" s="26" t="n"/>
      <c r="M63" s="26" t="n"/>
      <c r="N63" s="26" t="n"/>
      <c r="O63" s="25" t="n"/>
      <c r="P63" s="25" t="n"/>
      <c r="Q63" s="29">
        <f>IF(F63="","",MAX(0,IF(P63&lt;&gt;"",P63,'Listen und Parameter'!$B$3)-F63))</f>
        <v/>
      </c>
      <c r="R63" s="29">
        <f>IF(O63="","",O63-'Listen und Parameter'!$B$3)</f>
        <v/>
      </c>
      <c r="S63" s="30">
        <f>IF(A63="","",IF(OR(H63="Absage",H63="Zurückgezogen",H63="Eingestellt"),"Abgeschlossen",IF(O63="","Aktionsdatum fehlt",IF(O63&lt;'Listen und Parameter'!$B$3,"Überfällig",IF(O63&lt;='Listen und Parameter'!$B$3+'Listen und Parameter'!$B$4,"Bald fällig","Geplant")))))</f>
        <v/>
      </c>
      <c r="T63" s="30">
        <f>IF(A63="","",IF(COUNTIF($A$4:$A$103,A63)&gt;1,"ID doppelt",IF(OR(B63="",C63="",D63="",F63="",G63="",H63=""),"Pflichtfeld fehlt",IF(AND(P63&lt;&gt;"",P63&lt;F63),"Abschluss vor Bewerbung",IF(AND(OR(H63="Absage",H63="Zurückgezogen",H63="Eingestellt"),P63=""),"Abschlussdatum fehlt",IF(AND(NOT(OR(H63="Absage",H63="Zurückgezogen",H63="Eingestellt")),P63&lt;&gt;""),"Status und Abschluss widersprechen",""))))))</f>
        <v/>
      </c>
      <c r="U63" s="26" t="n"/>
    </row>
    <row r="64" ht="22" customHeight="1">
      <c r="A64" s="24" t="n"/>
      <c r="B64" s="24" t="n"/>
      <c r="C64" s="24" t="n"/>
      <c r="D64" s="24" t="n"/>
      <c r="E64" s="24" t="n"/>
      <c r="F64" s="25" t="n"/>
      <c r="G64" s="26" t="n"/>
      <c r="H64" s="24" t="n"/>
      <c r="I64" s="27" t="n"/>
      <c r="J64" s="25" t="n"/>
      <c r="K64" s="28" t="n"/>
      <c r="L64" s="26" t="n"/>
      <c r="M64" s="26" t="n"/>
      <c r="N64" s="26" t="n"/>
      <c r="O64" s="25" t="n"/>
      <c r="P64" s="25" t="n"/>
      <c r="Q64" s="29">
        <f>IF(F64="","",MAX(0,IF(P64&lt;&gt;"",P64,'Listen und Parameter'!$B$3)-F64))</f>
        <v/>
      </c>
      <c r="R64" s="29">
        <f>IF(O64="","",O64-'Listen und Parameter'!$B$3)</f>
        <v/>
      </c>
      <c r="S64" s="30">
        <f>IF(A64="","",IF(OR(H64="Absage",H64="Zurückgezogen",H64="Eingestellt"),"Abgeschlossen",IF(O64="","Aktionsdatum fehlt",IF(O64&lt;'Listen und Parameter'!$B$3,"Überfällig",IF(O64&lt;='Listen und Parameter'!$B$3+'Listen und Parameter'!$B$4,"Bald fällig","Geplant")))))</f>
        <v/>
      </c>
      <c r="T64" s="30">
        <f>IF(A64="","",IF(COUNTIF($A$4:$A$103,A64)&gt;1,"ID doppelt",IF(OR(B64="",C64="",D64="",F64="",G64="",H64=""),"Pflichtfeld fehlt",IF(AND(P64&lt;&gt;"",P64&lt;F64),"Abschluss vor Bewerbung",IF(AND(OR(H64="Absage",H64="Zurückgezogen",H64="Eingestellt"),P64=""),"Abschlussdatum fehlt",IF(AND(NOT(OR(H64="Absage",H64="Zurückgezogen",H64="Eingestellt")),P64&lt;&gt;""),"Status und Abschluss widersprechen",""))))))</f>
        <v/>
      </c>
      <c r="U64" s="26" t="n"/>
    </row>
    <row r="65" ht="22" customHeight="1">
      <c r="A65" s="24" t="n"/>
      <c r="B65" s="24" t="n"/>
      <c r="C65" s="24" t="n"/>
      <c r="D65" s="24" t="n"/>
      <c r="E65" s="24" t="n"/>
      <c r="F65" s="25" t="n"/>
      <c r="G65" s="26" t="n"/>
      <c r="H65" s="24" t="n"/>
      <c r="I65" s="27" t="n"/>
      <c r="J65" s="25" t="n"/>
      <c r="K65" s="28" t="n"/>
      <c r="L65" s="26" t="n"/>
      <c r="M65" s="26" t="n"/>
      <c r="N65" s="26" t="n"/>
      <c r="O65" s="25" t="n"/>
      <c r="P65" s="25" t="n"/>
      <c r="Q65" s="29">
        <f>IF(F65="","",MAX(0,IF(P65&lt;&gt;"",P65,'Listen und Parameter'!$B$3)-F65))</f>
        <v/>
      </c>
      <c r="R65" s="29">
        <f>IF(O65="","",O65-'Listen und Parameter'!$B$3)</f>
        <v/>
      </c>
      <c r="S65" s="30">
        <f>IF(A65="","",IF(OR(H65="Absage",H65="Zurückgezogen",H65="Eingestellt"),"Abgeschlossen",IF(O65="","Aktionsdatum fehlt",IF(O65&lt;'Listen und Parameter'!$B$3,"Überfällig",IF(O65&lt;='Listen und Parameter'!$B$3+'Listen und Parameter'!$B$4,"Bald fällig","Geplant")))))</f>
        <v/>
      </c>
      <c r="T65" s="30">
        <f>IF(A65="","",IF(COUNTIF($A$4:$A$103,A65)&gt;1,"ID doppelt",IF(OR(B65="",C65="",D65="",F65="",G65="",H65=""),"Pflichtfeld fehlt",IF(AND(P65&lt;&gt;"",P65&lt;F65),"Abschluss vor Bewerbung",IF(AND(OR(H65="Absage",H65="Zurückgezogen",H65="Eingestellt"),P65=""),"Abschlussdatum fehlt",IF(AND(NOT(OR(H65="Absage",H65="Zurückgezogen",H65="Eingestellt")),P65&lt;&gt;""),"Status und Abschluss widersprechen",""))))))</f>
        <v/>
      </c>
      <c r="U65" s="26" t="n"/>
    </row>
    <row r="66" ht="22" customHeight="1">
      <c r="A66" s="24" t="n"/>
      <c r="B66" s="24" t="n"/>
      <c r="C66" s="24" t="n"/>
      <c r="D66" s="24" t="n"/>
      <c r="E66" s="24" t="n"/>
      <c r="F66" s="25" t="n"/>
      <c r="G66" s="26" t="n"/>
      <c r="H66" s="24" t="n"/>
      <c r="I66" s="27" t="n"/>
      <c r="J66" s="25" t="n"/>
      <c r="K66" s="28" t="n"/>
      <c r="L66" s="26" t="n"/>
      <c r="M66" s="26" t="n"/>
      <c r="N66" s="26" t="n"/>
      <c r="O66" s="25" t="n"/>
      <c r="P66" s="25" t="n"/>
      <c r="Q66" s="29">
        <f>IF(F66="","",MAX(0,IF(P66&lt;&gt;"",P66,'Listen und Parameter'!$B$3)-F66))</f>
        <v/>
      </c>
      <c r="R66" s="29">
        <f>IF(O66="","",O66-'Listen und Parameter'!$B$3)</f>
        <v/>
      </c>
      <c r="S66" s="30">
        <f>IF(A66="","",IF(OR(H66="Absage",H66="Zurückgezogen",H66="Eingestellt"),"Abgeschlossen",IF(O66="","Aktionsdatum fehlt",IF(O66&lt;'Listen und Parameter'!$B$3,"Überfällig",IF(O66&lt;='Listen und Parameter'!$B$3+'Listen und Parameter'!$B$4,"Bald fällig","Geplant")))))</f>
        <v/>
      </c>
      <c r="T66" s="30">
        <f>IF(A66="","",IF(COUNTIF($A$4:$A$103,A66)&gt;1,"ID doppelt",IF(OR(B66="",C66="",D66="",F66="",G66="",H66=""),"Pflichtfeld fehlt",IF(AND(P66&lt;&gt;"",P66&lt;F66),"Abschluss vor Bewerbung",IF(AND(OR(H66="Absage",H66="Zurückgezogen",H66="Eingestellt"),P66=""),"Abschlussdatum fehlt",IF(AND(NOT(OR(H66="Absage",H66="Zurückgezogen",H66="Eingestellt")),P66&lt;&gt;""),"Status und Abschluss widersprechen",""))))))</f>
        <v/>
      </c>
      <c r="U66" s="26" t="n"/>
    </row>
    <row r="67" ht="22" customHeight="1">
      <c r="A67" s="24" t="n"/>
      <c r="B67" s="24" t="n"/>
      <c r="C67" s="24" t="n"/>
      <c r="D67" s="24" t="n"/>
      <c r="E67" s="24" t="n"/>
      <c r="F67" s="25" t="n"/>
      <c r="G67" s="26" t="n"/>
      <c r="H67" s="24" t="n"/>
      <c r="I67" s="27" t="n"/>
      <c r="J67" s="25" t="n"/>
      <c r="K67" s="28" t="n"/>
      <c r="L67" s="26" t="n"/>
      <c r="M67" s="26" t="n"/>
      <c r="N67" s="26" t="n"/>
      <c r="O67" s="25" t="n"/>
      <c r="P67" s="25" t="n"/>
      <c r="Q67" s="29">
        <f>IF(F67="","",MAX(0,IF(P67&lt;&gt;"",P67,'Listen und Parameter'!$B$3)-F67))</f>
        <v/>
      </c>
      <c r="R67" s="29">
        <f>IF(O67="","",O67-'Listen und Parameter'!$B$3)</f>
        <v/>
      </c>
      <c r="S67" s="30">
        <f>IF(A67="","",IF(OR(H67="Absage",H67="Zurückgezogen",H67="Eingestellt"),"Abgeschlossen",IF(O67="","Aktionsdatum fehlt",IF(O67&lt;'Listen und Parameter'!$B$3,"Überfällig",IF(O67&lt;='Listen und Parameter'!$B$3+'Listen und Parameter'!$B$4,"Bald fällig","Geplant")))))</f>
        <v/>
      </c>
      <c r="T67" s="30">
        <f>IF(A67="","",IF(COUNTIF($A$4:$A$103,A67)&gt;1,"ID doppelt",IF(OR(B67="",C67="",D67="",F67="",G67="",H67=""),"Pflichtfeld fehlt",IF(AND(P67&lt;&gt;"",P67&lt;F67),"Abschluss vor Bewerbung",IF(AND(OR(H67="Absage",H67="Zurückgezogen",H67="Eingestellt"),P67=""),"Abschlussdatum fehlt",IF(AND(NOT(OR(H67="Absage",H67="Zurückgezogen",H67="Eingestellt")),P67&lt;&gt;""),"Status und Abschluss widersprechen",""))))))</f>
        <v/>
      </c>
      <c r="U67" s="26" t="n"/>
    </row>
    <row r="68" ht="22" customHeight="1">
      <c r="A68" s="24" t="n"/>
      <c r="B68" s="24" t="n"/>
      <c r="C68" s="24" t="n"/>
      <c r="D68" s="24" t="n"/>
      <c r="E68" s="24" t="n"/>
      <c r="F68" s="25" t="n"/>
      <c r="G68" s="26" t="n"/>
      <c r="H68" s="24" t="n"/>
      <c r="I68" s="27" t="n"/>
      <c r="J68" s="25" t="n"/>
      <c r="K68" s="28" t="n"/>
      <c r="L68" s="26" t="n"/>
      <c r="M68" s="26" t="n"/>
      <c r="N68" s="26" t="n"/>
      <c r="O68" s="25" t="n"/>
      <c r="P68" s="25" t="n"/>
      <c r="Q68" s="29">
        <f>IF(F68="","",MAX(0,IF(P68&lt;&gt;"",P68,'Listen und Parameter'!$B$3)-F68))</f>
        <v/>
      </c>
      <c r="R68" s="29">
        <f>IF(O68="","",O68-'Listen und Parameter'!$B$3)</f>
        <v/>
      </c>
      <c r="S68" s="30">
        <f>IF(A68="","",IF(OR(H68="Absage",H68="Zurückgezogen",H68="Eingestellt"),"Abgeschlossen",IF(O68="","Aktionsdatum fehlt",IF(O68&lt;'Listen und Parameter'!$B$3,"Überfällig",IF(O68&lt;='Listen und Parameter'!$B$3+'Listen und Parameter'!$B$4,"Bald fällig","Geplant")))))</f>
        <v/>
      </c>
      <c r="T68" s="30">
        <f>IF(A68="","",IF(COUNTIF($A$4:$A$103,A68)&gt;1,"ID doppelt",IF(OR(B68="",C68="",D68="",F68="",G68="",H68=""),"Pflichtfeld fehlt",IF(AND(P68&lt;&gt;"",P68&lt;F68),"Abschluss vor Bewerbung",IF(AND(OR(H68="Absage",H68="Zurückgezogen",H68="Eingestellt"),P68=""),"Abschlussdatum fehlt",IF(AND(NOT(OR(H68="Absage",H68="Zurückgezogen",H68="Eingestellt")),P68&lt;&gt;""),"Status und Abschluss widersprechen",""))))))</f>
        <v/>
      </c>
      <c r="U68" s="26" t="n"/>
    </row>
    <row r="69" ht="22" customHeight="1">
      <c r="A69" s="24" t="n"/>
      <c r="B69" s="24" t="n"/>
      <c r="C69" s="24" t="n"/>
      <c r="D69" s="24" t="n"/>
      <c r="E69" s="24" t="n"/>
      <c r="F69" s="25" t="n"/>
      <c r="G69" s="26" t="n"/>
      <c r="H69" s="24" t="n"/>
      <c r="I69" s="27" t="n"/>
      <c r="J69" s="25" t="n"/>
      <c r="K69" s="28" t="n"/>
      <c r="L69" s="26" t="n"/>
      <c r="M69" s="26" t="n"/>
      <c r="N69" s="26" t="n"/>
      <c r="O69" s="25" t="n"/>
      <c r="P69" s="25" t="n"/>
      <c r="Q69" s="29">
        <f>IF(F69="","",MAX(0,IF(P69&lt;&gt;"",P69,'Listen und Parameter'!$B$3)-F69))</f>
        <v/>
      </c>
      <c r="R69" s="29">
        <f>IF(O69="","",O69-'Listen und Parameter'!$B$3)</f>
        <v/>
      </c>
      <c r="S69" s="30">
        <f>IF(A69="","",IF(OR(H69="Absage",H69="Zurückgezogen",H69="Eingestellt"),"Abgeschlossen",IF(O69="","Aktionsdatum fehlt",IF(O69&lt;'Listen und Parameter'!$B$3,"Überfällig",IF(O69&lt;='Listen und Parameter'!$B$3+'Listen und Parameter'!$B$4,"Bald fällig","Geplant")))))</f>
        <v/>
      </c>
      <c r="T69" s="30">
        <f>IF(A69="","",IF(COUNTIF($A$4:$A$103,A69)&gt;1,"ID doppelt",IF(OR(B69="",C69="",D69="",F69="",G69="",H69=""),"Pflichtfeld fehlt",IF(AND(P69&lt;&gt;"",P69&lt;F69),"Abschluss vor Bewerbung",IF(AND(OR(H69="Absage",H69="Zurückgezogen",H69="Eingestellt"),P69=""),"Abschlussdatum fehlt",IF(AND(NOT(OR(H69="Absage",H69="Zurückgezogen",H69="Eingestellt")),P69&lt;&gt;""),"Status und Abschluss widersprechen",""))))))</f>
        <v/>
      </c>
      <c r="U69" s="26" t="n"/>
    </row>
    <row r="70" ht="22" customHeight="1">
      <c r="A70" s="24" t="n"/>
      <c r="B70" s="24" t="n"/>
      <c r="C70" s="24" t="n"/>
      <c r="D70" s="24" t="n"/>
      <c r="E70" s="24" t="n"/>
      <c r="F70" s="25" t="n"/>
      <c r="G70" s="26" t="n"/>
      <c r="H70" s="24" t="n"/>
      <c r="I70" s="27" t="n"/>
      <c r="J70" s="25" t="n"/>
      <c r="K70" s="28" t="n"/>
      <c r="L70" s="26" t="n"/>
      <c r="M70" s="26" t="n"/>
      <c r="N70" s="26" t="n"/>
      <c r="O70" s="25" t="n"/>
      <c r="P70" s="25" t="n"/>
      <c r="Q70" s="29">
        <f>IF(F70="","",MAX(0,IF(P70&lt;&gt;"",P70,'Listen und Parameter'!$B$3)-F70))</f>
        <v/>
      </c>
      <c r="R70" s="29">
        <f>IF(O70="","",O70-'Listen und Parameter'!$B$3)</f>
        <v/>
      </c>
      <c r="S70" s="30">
        <f>IF(A70="","",IF(OR(H70="Absage",H70="Zurückgezogen",H70="Eingestellt"),"Abgeschlossen",IF(O70="","Aktionsdatum fehlt",IF(O70&lt;'Listen und Parameter'!$B$3,"Überfällig",IF(O70&lt;='Listen und Parameter'!$B$3+'Listen und Parameter'!$B$4,"Bald fällig","Geplant")))))</f>
        <v/>
      </c>
      <c r="T70" s="30">
        <f>IF(A70="","",IF(COUNTIF($A$4:$A$103,A70)&gt;1,"ID doppelt",IF(OR(B70="",C70="",D70="",F70="",G70="",H70=""),"Pflichtfeld fehlt",IF(AND(P70&lt;&gt;"",P70&lt;F70),"Abschluss vor Bewerbung",IF(AND(OR(H70="Absage",H70="Zurückgezogen",H70="Eingestellt"),P70=""),"Abschlussdatum fehlt",IF(AND(NOT(OR(H70="Absage",H70="Zurückgezogen",H70="Eingestellt")),P70&lt;&gt;""),"Status und Abschluss widersprechen",""))))))</f>
        <v/>
      </c>
      <c r="U70" s="26" t="n"/>
    </row>
    <row r="71" ht="22" customHeight="1">
      <c r="A71" s="24" t="n"/>
      <c r="B71" s="24" t="n"/>
      <c r="C71" s="24" t="n"/>
      <c r="D71" s="24" t="n"/>
      <c r="E71" s="24" t="n"/>
      <c r="F71" s="25" t="n"/>
      <c r="G71" s="26" t="n"/>
      <c r="H71" s="24" t="n"/>
      <c r="I71" s="27" t="n"/>
      <c r="J71" s="25" t="n"/>
      <c r="K71" s="28" t="n"/>
      <c r="L71" s="26" t="n"/>
      <c r="M71" s="26" t="n"/>
      <c r="N71" s="26" t="n"/>
      <c r="O71" s="25" t="n"/>
      <c r="P71" s="25" t="n"/>
      <c r="Q71" s="29">
        <f>IF(F71="","",MAX(0,IF(P71&lt;&gt;"",P71,'Listen und Parameter'!$B$3)-F71))</f>
        <v/>
      </c>
      <c r="R71" s="29">
        <f>IF(O71="","",O71-'Listen und Parameter'!$B$3)</f>
        <v/>
      </c>
      <c r="S71" s="30">
        <f>IF(A71="","",IF(OR(H71="Absage",H71="Zurückgezogen",H71="Eingestellt"),"Abgeschlossen",IF(O71="","Aktionsdatum fehlt",IF(O71&lt;'Listen und Parameter'!$B$3,"Überfällig",IF(O71&lt;='Listen und Parameter'!$B$3+'Listen und Parameter'!$B$4,"Bald fällig","Geplant")))))</f>
        <v/>
      </c>
      <c r="T71" s="30">
        <f>IF(A71="","",IF(COUNTIF($A$4:$A$103,A71)&gt;1,"ID doppelt",IF(OR(B71="",C71="",D71="",F71="",G71="",H71=""),"Pflichtfeld fehlt",IF(AND(P71&lt;&gt;"",P71&lt;F71),"Abschluss vor Bewerbung",IF(AND(OR(H71="Absage",H71="Zurückgezogen",H71="Eingestellt"),P71=""),"Abschlussdatum fehlt",IF(AND(NOT(OR(H71="Absage",H71="Zurückgezogen",H71="Eingestellt")),P71&lt;&gt;""),"Status und Abschluss widersprechen",""))))))</f>
        <v/>
      </c>
      <c r="U71" s="26" t="n"/>
    </row>
    <row r="72" ht="22" customHeight="1">
      <c r="A72" s="24" t="n"/>
      <c r="B72" s="24" t="n"/>
      <c r="C72" s="24" t="n"/>
      <c r="D72" s="24" t="n"/>
      <c r="E72" s="24" t="n"/>
      <c r="F72" s="25" t="n"/>
      <c r="G72" s="26" t="n"/>
      <c r="H72" s="24" t="n"/>
      <c r="I72" s="27" t="n"/>
      <c r="J72" s="25" t="n"/>
      <c r="K72" s="28" t="n"/>
      <c r="L72" s="26" t="n"/>
      <c r="M72" s="26" t="n"/>
      <c r="N72" s="26" t="n"/>
      <c r="O72" s="25" t="n"/>
      <c r="P72" s="25" t="n"/>
      <c r="Q72" s="29">
        <f>IF(F72="","",MAX(0,IF(P72&lt;&gt;"",P72,'Listen und Parameter'!$B$3)-F72))</f>
        <v/>
      </c>
      <c r="R72" s="29">
        <f>IF(O72="","",O72-'Listen und Parameter'!$B$3)</f>
        <v/>
      </c>
      <c r="S72" s="30">
        <f>IF(A72="","",IF(OR(H72="Absage",H72="Zurückgezogen",H72="Eingestellt"),"Abgeschlossen",IF(O72="","Aktionsdatum fehlt",IF(O72&lt;'Listen und Parameter'!$B$3,"Überfällig",IF(O72&lt;='Listen und Parameter'!$B$3+'Listen und Parameter'!$B$4,"Bald fällig","Geplant")))))</f>
        <v/>
      </c>
      <c r="T72" s="30">
        <f>IF(A72="","",IF(COUNTIF($A$4:$A$103,A72)&gt;1,"ID doppelt",IF(OR(B72="",C72="",D72="",F72="",G72="",H72=""),"Pflichtfeld fehlt",IF(AND(P72&lt;&gt;"",P72&lt;F72),"Abschluss vor Bewerbung",IF(AND(OR(H72="Absage",H72="Zurückgezogen",H72="Eingestellt"),P72=""),"Abschlussdatum fehlt",IF(AND(NOT(OR(H72="Absage",H72="Zurückgezogen",H72="Eingestellt")),P72&lt;&gt;""),"Status und Abschluss widersprechen",""))))))</f>
        <v/>
      </c>
      <c r="U72" s="26" t="n"/>
    </row>
    <row r="73" ht="22" customHeight="1">
      <c r="A73" s="24" t="n"/>
      <c r="B73" s="24" t="n"/>
      <c r="C73" s="24" t="n"/>
      <c r="D73" s="24" t="n"/>
      <c r="E73" s="24" t="n"/>
      <c r="F73" s="25" t="n"/>
      <c r="G73" s="26" t="n"/>
      <c r="H73" s="24" t="n"/>
      <c r="I73" s="27" t="n"/>
      <c r="J73" s="25" t="n"/>
      <c r="K73" s="28" t="n"/>
      <c r="L73" s="26" t="n"/>
      <c r="M73" s="26" t="n"/>
      <c r="N73" s="26" t="n"/>
      <c r="O73" s="25" t="n"/>
      <c r="P73" s="25" t="n"/>
      <c r="Q73" s="29">
        <f>IF(F73="","",MAX(0,IF(P73&lt;&gt;"",P73,'Listen und Parameter'!$B$3)-F73))</f>
        <v/>
      </c>
      <c r="R73" s="29">
        <f>IF(O73="","",O73-'Listen und Parameter'!$B$3)</f>
        <v/>
      </c>
      <c r="S73" s="30">
        <f>IF(A73="","",IF(OR(H73="Absage",H73="Zurückgezogen",H73="Eingestellt"),"Abgeschlossen",IF(O73="","Aktionsdatum fehlt",IF(O73&lt;'Listen und Parameter'!$B$3,"Überfällig",IF(O73&lt;='Listen und Parameter'!$B$3+'Listen und Parameter'!$B$4,"Bald fällig","Geplant")))))</f>
        <v/>
      </c>
      <c r="T73" s="30">
        <f>IF(A73="","",IF(COUNTIF($A$4:$A$103,A73)&gt;1,"ID doppelt",IF(OR(B73="",C73="",D73="",F73="",G73="",H73=""),"Pflichtfeld fehlt",IF(AND(P73&lt;&gt;"",P73&lt;F73),"Abschluss vor Bewerbung",IF(AND(OR(H73="Absage",H73="Zurückgezogen",H73="Eingestellt"),P73=""),"Abschlussdatum fehlt",IF(AND(NOT(OR(H73="Absage",H73="Zurückgezogen",H73="Eingestellt")),P73&lt;&gt;""),"Status und Abschluss widersprechen",""))))))</f>
        <v/>
      </c>
      <c r="U73" s="26" t="n"/>
    </row>
    <row r="74" ht="22" customHeight="1">
      <c r="A74" s="24" t="n"/>
      <c r="B74" s="24" t="n"/>
      <c r="C74" s="24" t="n"/>
      <c r="D74" s="24" t="n"/>
      <c r="E74" s="24" t="n"/>
      <c r="F74" s="25" t="n"/>
      <c r="G74" s="26" t="n"/>
      <c r="H74" s="24" t="n"/>
      <c r="I74" s="27" t="n"/>
      <c r="J74" s="25" t="n"/>
      <c r="K74" s="28" t="n"/>
      <c r="L74" s="26" t="n"/>
      <c r="M74" s="26" t="n"/>
      <c r="N74" s="26" t="n"/>
      <c r="O74" s="25" t="n"/>
      <c r="P74" s="25" t="n"/>
      <c r="Q74" s="29">
        <f>IF(F74="","",MAX(0,IF(P74&lt;&gt;"",P74,'Listen und Parameter'!$B$3)-F74))</f>
        <v/>
      </c>
      <c r="R74" s="29">
        <f>IF(O74="","",O74-'Listen und Parameter'!$B$3)</f>
        <v/>
      </c>
      <c r="S74" s="30">
        <f>IF(A74="","",IF(OR(H74="Absage",H74="Zurückgezogen",H74="Eingestellt"),"Abgeschlossen",IF(O74="","Aktionsdatum fehlt",IF(O74&lt;'Listen und Parameter'!$B$3,"Überfällig",IF(O74&lt;='Listen und Parameter'!$B$3+'Listen und Parameter'!$B$4,"Bald fällig","Geplant")))))</f>
        <v/>
      </c>
      <c r="T74" s="30">
        <f>IF(A74="","",IF(COUNTIF($A$4:$A$103,A74)&gt;1,"ID doppelt",IF(OR(B74="",C74="",D74="",F74="",G74="",H74=""),"Pflichtfeld fehlt",IF(AND(P74&lt;&gt;"",P74&lt;F74),"Abschluss vor Bewerbung",IF(AND(OR(H74="Absage",H74="Zurückgezogen",H74="Eingestellt"),P74=""),"Abschlussdatum fehlt",IF(AND(NOT(OR(H74="Absage",H74="Zurückgezogen",H74="Eingestellt")),P74&lt;&gt;""),"Status und Abschluss widersprechen",""))))))</f>
        <v/>
      </c>
      <c r="U74" s="26" t="n"/>
    </row>
    <row r="75" ht="22" customHeight="1">
      <c r="A75" s="24" t="n"/>
      <c r="B75" s="24" t="n"/>
      <c r="C75" s="24" t="n"/>
      <c r="D75" s="24" t="n"/>
      <c r="E75" s="24" t="n"/>
      <c r="F75" s="25" t="n"/>
      <c r="G75" s="26" t="n"/>
      <c r="H75" s="24" t="n"/>
      <c r="I75" s="27" t="n"/>
      <c r="J75" s="25" t="n"/>
      <c r="K75" s="28" t="n"/>
      <c r="L75" s="26" t="n"/>
      <c r="M75" s="26" t="n"/>
      <c r="N75" s="26" t="n"/>
      <c r="O75" s="25" t="n"/>
      <c r="P75" s="25" t="n"/>
      <c r="Q75" s="29">
        <f>IF(F75="","",MAX(0,IF(P75&lt;&gt;"",P75,'Listen und Parameter'!$B$3)-F75))</f>
        <v/>
      </c>
      <c r="R75" s="29">
        <f>IF(O75="","",O75-'Listen und Parameter'!$B$3)</f>
        <v/>
      </c>
      <c r="S75" s="30">
        <f>IF(A75="","",IF(OR(H75="Absage",H75="Zurückgezogen",H75="Eingestellt"),"Abgeschlossen",IF(O75="","Aktionsdatum fehlt",IF(O75&lt;'Listen und Parameter'!$B$3,"Überfällig",IF(O75&lt;='Listen und Parameter'!$B$3+'Listen und Parameter'!$B$4,"Bald fällig","Geplant")))))</f>
        <v/>
      </c>
      <c r="T75" s="30">
        <f>IF(A75="","",IF(COUNTIF($A$4:$A$103,A75)&gt;1,"ID doppelt",IF(OR(B75="",C75="",D75="",F75="",G75="",H75=""),"Pflichtfeld fehlt",IF(AND(P75&lt;&gt;"",P75&lt;F75),"Abschluss vor Bewerbung",IF(AND(OR(H75="Absage",H75="Zurückgezogen",H75="Eingestellt"),P75=""),"Abschlussdatum fehlt",IF(AND(NOT(OR(H75="Absage",H75="Zurückgezogen",H75="Eingestellt")),P75&lt;&gt;""),"Status und Abschluss widersprechen",""))))))</f>
        <v/>
      </c>
      <c r="U75" s="26" t="n"/>
    </row>
    <row r="76" ht="22" customHeight="1">
      <c r="A76" s="24" t="n"/>
      <c r="B76" s="24" t="n"/>
      <c r="C76" s="24" t="n"/>
      <c r="D76" s="24" t="n"/>
      <c r="E76" s="24" t="n"/>
      <c r="F76" s="25" t="n"/>
      <c r="G76" s="26" t="n"/>
      <c r="H76" s="24" t="n"/>
      <c r="I76" s="27" t="n"/>
      <c r="J76" s="25" t="n"/>
      <c r="K76" s="28" t="n"/>
      <c r="L76" s="26" t="n"/>
      <c r="M76" s="26" t="n"/>
      <c r="N76" s="26" t="n"/>
      <c r="O76" s="25" t="n"/>
      <c r="P76" s="25" t="n"/>
      <c r="Q76" s="29">
        <f>IF(F76="","",MAX(0,IF(P76&lt;&gt;"",P76,'Listen und Parameter'!$B$3)-F76))</f>
        <v/>
      </c>
      <c r="R76" s="29">
        <f>IF(O76="","",O76-'Listen und Parameter'!$B$3)</f>
        <v/>
      </c>
      <c r="S76" s="30">
        <f>IF(A76="","",IF(OR(H76="Absage",H76="Zurückgezogen",H76="Eingestellt"),"Abgeschlossen",IF(O76="","Aktionsdatum fehlt",IF(O76&lt;'Listen und Parameter'!$B$3,"Überfällig",IF(O76&lt;='Listen und Parameter'!$B$3+'Listen und Parameter'!$B$4,"Bald fällig","Geplant")))))</f>
        <v/>
      </c>
      <c r="T76" s="30">
        <f>IF(A76="","",IF(COUNTIF($A$4:$A$103,A76)&gt;1,"ID doppelt",IF(OR(B76="",C76="",D76="",F76="",G76="",H76=""),"Pflichtfeld fehlt",IF(AND(P76&lt;&gt;"",P76&lt;F76),"Abschluss vor Bewerbung",IF(AND(OR(H76="Absage",H76="Zurückgezogen",H76="Eingestellt"),P76=""),"Abschlussdatum fehlt",IF(AND(NOT(OR(H76="Absage",H76="Zurückgezogen",H76="Eingestellt")),P76&lt;&gt;""),"Status und Abschluss widersprechen",""))))))</f>
        <v/>
      </c>
      <c r="U76" s="26" t="n"/>
    </row>
    <row r="77" ht="22" customHeight="1">
      <c r="A77" s="24" t="n"/>
      <c r="B77" s="24" t="n"/>
      <c r="C77" s="24" t="n"/>
      <c r="D77" s="24" t="n"/>
      <c r="E77" s="24" t="n"/>
      <c r="F77" s="25" t="n"/>
      <c r="G77" s="26" t="n"/>
      <c r="H77" s="24" t="n"/>
      <c r="I77" s="27" t="n"/>
      <c r="J77" s="25" t="n"/>
      <c r="K77" s="28" t="n"/>
      <c r="L77" s="26" t="n"/>
      <c r="M77" s="26" t="n"/>
      <c r="N77" s="26" t="n"/>
      <c r="O77" s="25" t="n"/>
      <c r="P77" s="25" t="n"/>
      <c r="Q77" s="29">
        <f>IF(F77="","",MAX(0,IF(P77&lt;&gt;"",P77,'Listen und Parameter'!$B$3)-F77))</f>
        <v/>
      </c>
      <c r="R77" s="29">
        <f>IF(O77="","",O77-'Listen und Parameter'!$B$3)</f>
        <v/>
      </c>
      <c r="S77" s="30">
        <f>IF(A77="","",IF(OR(H77="Absage",H77="Zurückgezogen",H77="Eingestellt"),"Abgeschlossen",IF(O77="","Aktionsdatum fehlt",IF(O77&lt;'Listen und Parameter'!$B$3,"Überfällig",IF(O77&lt;='Listen und Parameter'!$B$3+'Listen und Parameter'!$B$4,"Bald fällig","Geplant")))))</f>
        <v/>
      </c>
      <c r="T77" s="30">
        <f>IF(A77="","",IF(COUNTIF($A$4:$A$103,A77)&gt;1,"ID doppelt",IF(OR(B77="",C77="",D77="",F77="",G77="",H77=""),"Pflichtfeld fehlt",IF(AND(P77&lt;&gt;"",P77&lt;F77),"Abschluss vor Bewerbung",IF(AND(OR(H77="Absage",H77="Zurückgezogen",H77="Eingestellt"),P77=""),"Abschlussdatum fehlt",IF(AND(NOT(OR(H77="Absage",H77="Zurückgezogen",H77="Eingestellt")),P77&lt;&gt;""),"Status und Abschluss widersprechen",""))))))</f>
        <v/>
      </c>
      <c r="U77" s="26" t="n"/>
    </row>
    <row r="78" ht="22" customHeight="1">
      <c r="A78" s="24" t="n"/>
      <c r="B78" s="24" t="n"/>
      <c r="C78" s="24" t="n"/>
      <c r="D78" s="24" t="n"/>
      <c r="E78" s="24" t="n"/>
      <c r="F78" s="25" t="n"/>
      <c r="G78" s="26" t="n"/>
      <c r="H78" s="24" t="n"/>
      <c r="I78" s="27" t="n"/>
      <c r="J78" s="25" t="n"/>
      <c r="K78" s="28" t="n"/>
      <c r="L78" s="26" t="n"/>
      <c r="M78" s="26" t="n"/>
      <c r="N78" s="26" t="n"/>
      <c r="O78" s="25" t="n"/>
      <c r="P78" s="25" t="n"/>
      <c r="Q78" s="29">
        <f>IF(F78="","",MAX(0,IF(P78&lt;&gt;"",P78,'Listen und Parameter'!$B$3)-F78))</f>
        <v/>
      </c>
      <c r="R78" s="29">
        <f>IF(O78="","",O78-'Listen und Parameter'!$B$3)</f>
        <v/>
      </c>
      <c r="S78" s="30">
        <f>IF(A78="","",IF(OR(H78="Absage",H78="Zurückgezogen",H78="Eingestellt"),"Abgeschlossen",IF(O78="","Aktionsdatum fehlt",IF(O78&lt;'Listen und Parameter'!$B$3,"Überfällig",IF(O78&lt;='Listen und Parameter'!$B$3+'Listen und Parameter'!$B$4,"Bald fällig","Geplant")))))</f>
        <v/>
      </c>
      <c r="T78" s="30">
        <f>IF(A78="","",IF(COUNTIF($A$4:$A$103,A78)&gt;1,"ID doppelt",IF(OR(B78="",C78="",D78="",F78="",G78="",H78=""),"Pflichtfeld fehlt",IF(AND(P78&lt;&gt;"",P78&lt;F78),"Abschluss vor Bewerbung",IF(AND(OR(H78="Absage",H78="Zurückgezogen",H78="Eingestellt"),P78=""),"Abschlussdatum fehlt",IF(AND(NOT(OR(H78="Absage",H78="Zurückgezogen",H78="Eingestellt")),P78&lt;&gt;""),"Status und Abschluss widersprechen",""))))))</f>
        <v/>
      </c>
      <c r="U78" s="26" t="n"/>
    </row>
    <row r="79" ht="22" customHeight="1">
      <c r="A79" s="24" t="n"/>
      <c r="B79" s="24" t="n"/>
      <c r="C79" s="24" t="n"/>
      <c r="D79" s="24" t="n"/>
      <c r="E79" s="24" t="n"/>
      <c r="F79" s="25" t="n"/>
      <c r="G79" s="26" t="n"/>
      <c r="H79" s="24" t="n"/>
      <c r="I79" s="27" t="n"/>
      <c r="J79" s="25" t="n"/>
      <c r="K79" s="28" t="n"/>
      <c r="L79" s="26" t="n"/>
      <c r="M79" s="26" t="n"/>
      <c r="N79" s="26" t="n"/>
      <c r="O79" s="25" t="n"/>
      <c r="P79" s="25" t="n"/>
      <c r="Q79" s="29">
        <f>IF(F79="","",MAX(0,IF(P79&lt;&gt;"",P79,'Listen und Parameter'!$B$3)-F79))</f>
        <v/>
      </c>
      <c r="R79" s="29">
        <f>IF(O79="","",O79-'Listen und Parameter'!$B$3)</f>
        <v/>
      </c>
      <c r="S79" s="30">
        <f>IF(A79="","",IF(OR(H79="Absage",H79="Zurückgezogen",H79="Eingestellt"),"Abgeschlossen",IF(O79="","Aktionsdatum fehlt",IF(O79&lt;'Listen und Parameter'!$B$3,"Überfällig",IF(O79&lt;='Listen und Parameter'!$B$3+'Listen und Parameter'!$B$4,"Bald fällig","Geplant")))))</f>
        <v/>
      </c>
      <c r="T79" s="30">
        <f>IF(A79="","",IF(COUNTIF($A$4:$A$103,A79)&gt;1,"ID doppelt",IF(OR(B79="",C79="",D79="",F79="",G79="",H79=""),"Pflichtfeld fehlt",IF(AND(P79&lt;&gt;"",P79&lt;F79),"Abschluss vor Bewerbung",IF(AND(OR(H79="Absage",H79="Zurückgezogen",H79="Eingestellt"),P79=""),"Abschlussdatum fehlt",IF(AND(NOT(OR(H79="Absage",H79="Zurückgezogen",H79="Eingestellt")),P79&lt;&gt;""),"Status und Abschluss widersprechen",""))))))</f>
        <v/>
      </c>
      <c r="U79" s="26" t="n"/>
    </row>
    <row r="80" ht="22" customHeight="1">
      <c r="A80" s="24" t="n"/>
      <c r="B80" s="24" t="n"/>
      <c r="C80" s="24" t="n"/>
      <c r="D80" s="24" t="n"/>
      <c r="E80" s="24" t="n"/>
      <c r="F80" s="25" t="n"/>
      <c r="G80" s="26" t="n"/>
      <c r="H80" s="24" t="n"/>
      <c r="I80" s="27" t="n"/>
      <c r="J80" s="25" t="n"/>
      <c r="K80" s="28" t="n"/>
      <c r="L80" s="26" t="n"/>
      <c r="M80" s="26" t="n"/>
      <c r="N80" s="26" t="n"/>
      <c r="O80" s="25" t="n"/>
      <c r="P80" s="25" t="n"/>
      <c r="Q80" s="29">
        <f>IF(F80="","",MAX(0,IF(P80&lt;&gt;"",P80,'Listen und Parameter'!$B$3)-F80))</f>
        <v/>
      </c>
      <c r="R80" s="29">
        <f>IF(O80="","",O80-'Listen und Parameter'!$B$3)</f>
        <v/>
      </c>
      <c r="S80" s="30">
        <f>IF(A80="","",IF(OR(H80="Absage",H80="Zurückgezogen",H80="Eingestellt"),"Abgeschlossen",IF(O80="","Aktionsdatum fehlt",IF(O80&lt;'Listen und Parameter'!$B$3,"Überfällig",IF(O80&lt;='Listen und Parameter'!$B$3+'Listen und Parameter'!$B$4,"Bald fällig","Geplant")))))</f>
        <v/>
      </c>
      <c r="T80" s="30">
        <f>IF(A80="","",IF(COUNTIF($A$4:$A$103,A80)&gt;1,"ID doppelt",IF(OR(B80="",C80="",D80="",F80="",G80="",H80=""),"Pflichtfeld fehlt",IF(AND(P80&lt;&gt;"",P80&lt;F80),"Abschluss vor Bewerbung",IF(AND(OR(H80="Absage",H80="Zurückgezogen",H80="Eingestellt"),P80=""),"Abschlussdatum fehlt",IF(AND(NOT(OR(H80="Absage",H80="Zurückgezogen",H80="Eingestellt")),P80&lt;&gt;""),"Status und Abschluss widersprechen",""))))))</f>
        <v/>
      </c>
      <c r="U80" s="26" t="n"/>
    </row>
    <row r="81" ht="22" customHeight="1">
      <c r="A81" s="24" t="n"/>
      <c r="B81" s="24" t="n"/>
      <c r="C81" s="24" t="n"/>
      <c r="D81" s="24" t="n"/>
      <c r="E81" s="24" t="n"/>
      <c r="F81" s="25" t="n"/>
      <c r="G81" s="26" t="n"/>
      <c r="H81" s="24" t="n"/>
      <c r="I81" s="27" t="n"/>
      <c r="J81" s="25" t="n"/>
      <c r="K81" s="28" t="n"/>
      <c r="L81" s="26" t="n"/>
      <c r="M81" s="26" t="n"/>
      <c r="N81" s="26" t="n"/>
      <c r="O81" s="25" t="n"/>
      <c r="P81" s="25" t="n"/>
      <c r="Q81" s="29">
        <f>IF(F81="","",MAX(0,IF(P81&lt;&gt;"",P81,'Listen und Parameter'!$B$3)-F81))</f>
        <v/>
      </c>
      <c r="R81" s="29">
        <f>IF(O81="","",O81-'Listen und Parameter'!$B$3)</f>
        <v/>
      </c>
      <c r="S81" s="30">
        <f>IF(A81="","",IF(OR(H81="Absage",H81="Zurückgezogen",H81="Eingestellt"),"Abgeschlossen",IF(O81="","Aktionsdatum fehlt",IF(O81&lt;'Listen und Parameter'!$B$3,"Überfällig",IF(O81&lt;='Listen und Parameter'!$B$3+'Listen und Parameter'!$B$4,"Bald fällig","Geplant")))))</f>
        <v/>
      </c>
      <c r="T81" s="30">
        <f>IF(A81="","",IF(COUNTIF($A$4:$A$103,A81)&gt;1,"ID doppelt",IF(OR(B81="",C81="",D81="",F81="",G81="",H81=""),"Pflichtfeld fehlt",IF(AND(P81&lt;&gt;"",P81&lt;F81),"Abschluss vor Bewerbung",IF(AND(OR(H81="Absage",H81="Zurückgezogen",H81="Eingestellt"),P81=""),"Abschlussdatum fehlt",IF(AND(NOT(OR(H81="Absage",H81="Zurückgezogen",H81="Eingestellt")),P81&lt;&gt;""),"Status und Abschluss widersprechen",""))))))</f>
        <v/>
      </c>
      <c r="U81" s="26" t="n"/>
    </row>
    <row r="82" ht="22" customHeight="1">
      <c r="A82" s="24" t="n"/>
      <c r="B82" s="24" t="n"/>
      <c r="C82" s="24" t="n"/>
      <c r="D82" s="24" t="n"/>
      <c r="E82" s="24" t="n"/>
      <c r="F82" s="25" t="n"/>
      <c r="G82" s="26" t="n"/>
      <c r="H82" s="24" t="n"/>
      <c r="I82" s="27" t="n"/>
      <c r="J82" s="25" t="n"/>
      <c r="K82" s="28" t="n"/>
      <c r="L82" s="26" t="n"/>
      <c r="M82" s="26" t="n"/>
      <c r="N82" s="26" t="n"/>
      <c r="O82" s="25" t="n"/>
      <c r="P82" s="25" t="n"/>
      <c r="Q82" s="29">
        <f>IF(F82="","",MAX(0,IF(P82&lt;&gt;"",P82,'Listen und Parameter'!$B$3)-F82))</f>
        <v/>
      </c>
      <c r="R82" s="29">
        <f>IF(O82="","",O82-'Listen und Parameter'!$B$3)</f>
        <v/>
      </c>
      <c r="S82" s="30">
        <f>IF(A82="","",IF(OR(H82="Absage",H82="Zurückgezogen",H82="Eingestellt"),"Abgeschlossen",IF(O82="","Aktionsdatum fehlt",IF(O82&lt;'Listen und Parameter'!$B$3,"Überfällig",IF(O82&lt;='Listen und Parameter'!$B$3+'Listen und Parameter'!$B$4,"Bald fällig","Geplant")))))</f>
        <v/>
      </c>
      <c r="T82" s="30">
        <f>IF(A82="","",IF(COUNTIF($A$4:$A$103,A82)&gt;1,"ID doppelt",IF(OR(B82="",C82="",D82="",F82="",G82="",H82=""),"Pflichtfeld fehlt",IF(AND(P82&lt;&gt;"",P82&lt;F82),"Abschluss vor Bewerbung",IF(AND(OR(H82="Absage",H82="Zurückgezogen",H82="Eingestellt"),P82=""),"Abschlussdatum fehlt",IF(AND(NOT(OR(H82="Absage",H82="Zurückgezogen",H82="Eingestellt")),P82&lt;&gt;""),"Status und Abschluss widersprechen",""))))))</f>
        <v/>
      </c>
      <c r="U82" s="26" t="n"/>
    </row>
    <row r="83" ht="22" customHeight="1">
      <c r="A83" s="24" t="n"/>
      <c r="B83" s="24" t="n"/>
      <c r="C83" s="24" t="n"/>
      <c r="D83" s="24" t="n"/>
      <c r="E83" s="24" t="n"/>
      <c r="F83" s="25" t="n"/>
      <c r="G83" s="26" t="n"/>
      <c r="H83" s="24" t="n"/>
      <c r="I83" s="27" t="n"/>
      <c r="J83" s="25" t="n"/>
      <c r="K83" s="28" t="n"/>
      <c r="L83" s="26" t="n"/>
      <c r="M83" s="26" t="n"/>
      <c r="N83" s="26" t="n"/>
      <c r="O83" s="25" t="n"/>
      <c r="P83" s="25" t="n"/>
      <c r="Q83" s="29">
        <f>IF(F83="","",MAX(0,IF(P83&lt;&gt;"",P83,'Listen und Parameter'!$B$3)-F83))</f>
        <v/>
      </c>
      <c r="R83" s="29">
        <f>IF(O83="","",O83-'Listen und Parameter'!$B$3)</f>
        <v/>
      </c>
      <c r="S83" s="30">
        <f>IF(A83="","",IF(OR(H83="Absage",H83="Zurückgezogen",H83="Eingestellt"),"Abgeschlossen",IF(O83="","Aktionsdatum fehlt",IF(O83&lt;'Listen und Parameter'!$B$3,"Überfällig",IF(O83&lt;='Listen und Parameter'!$B$3+'Listen und Parameter'!$B$4,"Bald fällig","Geplant")))))</f>
        <v/>
      </c>
      <c r="T83" s="30">
        <f>IF(A83="","",IF(COUNTIF($A$4:$A$103,A83)&gt;1,"ID doppelt",IF(OR(B83="",C83="",D83="",F83="",G83="",H83=""),"Pflichtfeld fehlt",IF(AND(P83&lt;&gt;"",P83&lt;F83),"Abschluss vor Bewerbung",IF(AND(OR(H83="Absage",H83="Zurückgezogen",H83="Eingestellt"),P83=""),"Abschlussdatum fehlt",IF(AND(NOT(OR(H83="Absage",H83="Zurückgezogen",H83="Eingestellt")),P83&lt;&gt;""),"Status und Abschluss widersprechen",""))))))</f>
        <v/>
      </c>
      <c r="U83" s="26" t="n"/>
    </row>
    <row r="84" ht="22" customHeight="1">
      <c r="A84" s="24" t="n"/>
      <c r="B84" s="24" t="n"/>
      <c r="C84" s="24" t="n"/>
      <c r="D84" s="24" t="n"/>
      <c r="E84" s="24" t="n"/>
      <c r="F84" s="25" t="n"/>
      <c r="G84" s="26" t="n"/>
      <c r="H84" s="24" t="n"/>
      <c r="I84" s="27" t="n"/>
      <c r="J84" s="25" t="n"/>
      <c r="K84" s="28" t="n"/>
      <c r="L84" s="26" t="n"/>
      <c r="M84" s="26" t="n"/>
      <c r="N84" s="26" t="n"/>
      <c r="O84" s="25" t="n"/>
      <c r="P84" s="25" t="n"/>
      <c r="Q84" s="29">
        <f>IF(F84="","",MAX(0,IF(P84&lt;&gt;"",P84,'Listen und Parameter'!$B$3)-F84))</f>
        <v/>
      </c>
      <c r="R84" s="29">
        <f>IF(O84="","",O84-'Listen und Parameter'!$B$3)</f>
        <v/>
      </c>
      <c r="S84" s="30">
        <f>IF(A84="","",IF(OR(H84="Absage",H84="Zurückgezogen",H84="Eingestellt"),"Abgeschlossen",IF(O84="","Aktionsdatum fehlt",IF(O84&lt;'Listen und Parameter'!$B$3,"Überfällig",IF(O84&lt;='Listen und Parameter'!$B$3+'Listen und Parameter'!$B$4,"Bald fällig","Geplant")))))</f>
        <v/>
      </c>
      <c r="T84" s="30">
        <f>IF(A84="","",IF(COUNTIF($A$4:$A$103,A84)&gt;1,"ID doppelt",IF(OR(B84="",C84="",D84="",F84="",G84="",H84=""),"Pflichtfeld fehlt",IF(AND(P84&lt;&gt;"",P84&lt;F84),"Abschluss vor Bewerbung",IF(AND(OR(H84="Absage",H84="Zurückgezogen",H84="Eingestellt"),P84=""),"Abschlussdatum fehlt",IF(AND(NOT(OR(H84="Absage",H84="Zurückgezogen",H84="Eingestellt")),P84&lt;&gt;""),"Status und Abschluss widersprechen",""))))))</f>
        <v/>
      </c>
      <c r="U84" s="26" t="n"/>
    </row>
    <row r="85" ht="22" customHeight="1">
      <c r="A85" s="24" t="n"/>
      <c r="B85" s="24" t="n"/>
      <c r="C85" s="24" t="n"/>
      <c r="D85" s="24" t="n"/>
      <c r="E85" s="24" t="n"/>
      <c r="F85" s="25" t="n"/>
      <c r="G85" s="26" t="n"/>
      <c r="H85" s="24" t="n"/>
      <c r="I85" s="27" t="n"/>
      <c r="J85" s="25" t="n"/>
      <c r="K85" s="28" t="n"/>
      <c r="L85" s="26" t="n"/>
      <c r="M85" s="26" t="n"/>
      <c r="N85" s="26" t="n"/>
      <c r="O85" s="25" t="n"/>
      <c r="P85" s="25" t="n"/>
      <c r="Q85" s="29">
        <f>IF(F85="","",MAX(0,IF(P85&lt;&gt;"",P85,'Listen und Parameter'!$B$3)-F85))</f>
        <v/>
      </c>
      <c r="R85" s="29">
        <f>IF(O85="","",O85-'Listen und Parameter'!$B$3)</f>
        <v/>
      </c>
      <c r="S85" s="30">
        <f>IF(A85="","",IF(OR(H85="Absage",H85="Zurückgezogen",H85="Eingestellt"),"Abgeschlossen",IF(O85="","Aktionsdatum fehlt",IF(O85&lt;'Listen und Parameter'!$B$3,"Überfällig",IF(O85&lt;='Listen und Parameter'!$B$3+'Listen und Parameter'!$B$4,"Bald fällig","Geplant")))))</f>
        <v/>
      </c>
      <c r="T85" s="30">
        <f>IF(A85="","",IF(COUNTIF($A$4:$A$103,A85)&gt;1,"ID doppelt",IF(OR(B85="",C85="",D85="",F85="",G85="",H85=""),"Pflichtfeld fehlt",IF(AND(P85&lt;&gt;"",P85&lt;F85),"Abschluss vor Bewerbung",IF(AND(OR(H85="Absage",H85="Zurückgezogen",H85="Eingestellt"),P85=""),"Abschlussdatum fehlt",IF(AND(NOT(OR(H85="Absage",H85="Zurückgezogen",H85="Eingestellt")),P85&lt;&gt;""),"Status und Abschluss widersprechen",""))))))</f>
        <v/>
      </c>
      <c r="U85" s="26" t="n"/>
    </row>
    <row r="86" ht="22" customHeight="1">
      <c r="A86" s="24" t="n"/>
      <c r="B86" s="24" t="n"/>
      <c r="C86" s="24" t="n"/>
      <c r="D86" s="24" t="n"/>
      <c r="E86" s="24" t="n"/>
      <c r="F86" s="25" t="n"/>
      <c r="G86" s="26" t="n"/>
      <c r="H86" s="24" t="n"/>
      <c r="I86" s="27" t="n"/>
      <c r="J86" s="25" t="n"/>
      <c r="K86" s="28" t="n"/>
      <c r="L86" s="26" t="n"/>
      <c r="M86" s="26" t="n"/>
      <c r="N86" s="26" t="n"/>
      <c r="O86" s="25" t="n"/>
      <c r="P86" s="25" t="n"/>
      <c r="Q86" s="29">
        <f>IF(F86="","",MAX(0,IF(P86&lt;&gt;"",P86,'Listen und Parameter'!$B$3)-F86))</f>
        <v/>
      </c>
      <c r="R86" s="29">
        <f>IF(O86="","",O86-'Listen und Parameter'!$B$3)</f>
        <v/>
      </c>
      <c r="S86" s="30">
        <f>IF(A86="","",IF(OR(H86="Absage",H86="Zurückgezogen",H86="Eingestellt"),"Abgeschlossen",IF(O86="","Aktionsdatum fehlt",IF(O86&lt;'Listen und Parameter'!$B$3,"Überfällig",IF(O86&lt;='Listen und Parameter'!$B$3+'Listen und Parameter'!$B$4,"Bald fällig","Geplant")))))</f>
        <v/>
      </c>
      <c r="T86" s="30">
        <f>IF(A86="","",IF(COUNTIF($A$4:$A$103,A86)&gt;1,"ID doppelt",IF(OR(B86="",C86="",D86="",F86="",G86="",H86=""),"Pflichtfeld fehlt",IF(AND(P86&lt;&gt;"",P86&lt;F86),"Abschluss vor Bewerbung",IF(AND(OR(H86="Absage",H86="Zurückgezogen",H86="Eingestellt"),P86=""),"Abschlussdatum fehlt",IF(AND(NOT(OR(H86="Absage",H86="Zurückgezogen",H86="Eingestellt")),P86&lt;&gt;""),"Status und Abschluss widersprechen",""))))))</f>
        <v/>
      </c>
      <c r="U86" s="26" t="n"/>
    </row>
    <row r="87" ht="22" customHeight="1">
      <c r="A87" s="24" t="n"/>
      <c r="B87" s="24" t="n"/>
      <c r="C87" s="24" t="n"/>
      <c r="D87" s="24" t="n"/>
      <c r="E87" s="24" t="n"/>
      <c r="F87" s="25" t="n"/>
      <c r="G87" s="26" t="n"/>
      <c r="H87" s="24" t="n"/>
      <c r="I87" s="27" t="n"/>
      <c r="J87" s="25" t="n"/>
      <c r="K87" s="28" t="n"/>
      <c r="L87" s="26" t="n"/>
      <c r="M87" s="26" t="n"/>
      <c r="N87" s="26" t="n"/>
      <c r="O87" s="25" t="n"/>
      <c r="P87" s="25" t="n"/>
      <c r="Q87" s="29">
        <f>IF(F87="","",MAX(0,IF(P87&lt;&gt;"",P87,'Listen und Parameter'!$B$3)-F87))</f>
        <v/>
      </c>
      <c r="R87" s="29">
        <f>IF(O87="","",O87-'Listen und Parameter'!$B$3)</f>
        <v/>
      </c>
      <c r="S87" s="30">
        <f>IF(A87="","",IF(OR(H87="Absage",H87="Zurückgezogen",H87="Eingestellt"),"Abgeschlossen",IF(O87="","Aktionsdatum fehlt",IF(O87&lt;'Listen und Parameter'!$B$3,"Überfällig",IF(O87&lt;='Listen und Parameter'!$B$3+'Listen und Parameter'!$B$4,"Bald fällig","Geplant")))))</f>
        <v/>
      </c>
      <c r="T87" s="30">
        <f>IF(A87="","",IF(COUNTIF($A$4:$A$103,A87)&gt;1,"ID doppelt",IF(OR(B87="",C87="",D87="",F87="",G87="",H87=""),"Pflichtfeld fehlt",IF(AND(P87&lt;&gt;"",P87&lt;F87),"Abschluss vor Bewerbung",IF(AND(OR(H87="Absage",H87="Zurückgezogen",H87="Eingestellt"),P87=""),"Abschlussdatum fehlt",IF(AND(NOT(OR(H87="Absage",H87="Zurückgezogen",H87="Eingestellt")),P87&lt;&gt;""),"Status und Abschluss widersprechen",""))))))</f>
        <v/>
      </c>
      <c r="U87" s="26" t="n"/>
    </row>
    <row r="88" ht="22" customHeight="1">
      <c r="A88" s="24" t="n"/>
      <c r="B88" s="24" t="n"/>
      <c r="C88" s="24" t="n"/>
      <c r="D88" s="24" t="n"/>
      <c r="E88" s="24" t="n"/>
      <c r="F88" s="25" t="n"/>
      <c r="G88" s="26" t="n"/>
      <c r="H88" s="24" t="n"/>
      <c r="I88" s="27" t="n"/>
      <c r="J88" s="25" t="n"/>
      <c r="K88" s="28" t="n"/>
      <c r="L88" s="26" t="n"/>
      <c r="M88" s="26" t="n"/>
      <c r="N88" s="26" t="n"/>
      <c r="O88" s="25" t="n"/>
      <c r="P88" s="25" t="n"/>
      <c r="Q88" s="29">
        <f>IF(F88="","",MAX(0,IF(P88&lt;&gt;"",P88,'Listen und Parameter'!$B$3)-F88))</f>
        <v/>
      </c>
      <c r="R88" s="29">
        <f>IF(O88="","",O88-'Listen und Parameter'!$B$3)</f>
        <v/>
      </c>
      <c r="S88" s="30">
        <f>IF(A88="","",IF(OR(H88="Absage",H88="Zurückgezogen",H88="Eingestellt"),"Abgeschlossen",IF(O88="","Aktionsdatum fehlt",IF(O88&lt;'Listen und Parameter'!$B$3,"Überfällig",IF(O88&lt;='Listen und Parameter'!$B$3+'Listen und Parameter'!$B$4,"Bald fällig","Geplant")))))</f>
        <v/>
      </c>
      <c r="T88" s="30">
        <f>IF(A88="","",IF(COUNTIF($A$4:$A$103,A88)&gt;1,"ID doppelt",IF(OR(B88="",C88="",D88="",F88="",G88="",H88=""),"Pflichtfeld fehlt",IF(AND(P88&lt;&gt;"",P88&lt;F88),"Abschluss vor Bewerbung",IF(AND(OR(H88="Absage",H88="Zurückgezogen",H88="Eingestellt"),P88=""),"Abschlussdatum fehlt",IF(AND(NOT(OR(H88="Absage",H88="Zurückgezogen",H88="Eingestellt")),P88&lt;&gt;""),"Status und Abschluss widersprechen",""))))))</f>
        <v/>
      </c>
      <c r="U88" s="26" t="n"/>
    </row>
    <row r="89" ht="22" customHeight="1">
      <c r="A89" s="24" t="n"/>
      <c r="B89" s="24" t="n"/>
      <c r="C89" s="24" t="n"/>
      <c r="D89" s="24" t="n"/>
      <c r="E89" s="24" t="n"/>
      <c r="F89" s="25" t="n"/>
      <c r="G89" s="26" t="n"/>
      <c r="H89" s="24" t="n"/>
      <c r="I89" s="27" t="n"/>
      <c r="J89" s="25" t="n"/>
      <c r="K89" s="28" t="n"/>
      <c r="L89" s="26" t="n"/>
      <c r="M89" s="26" t="n"/>
      <c r="N89" s="26" t="n"/>
      <c r="O89" s="25" t="n"/>
      <c r="P89" s="25" t="n"/>
      <c r="Q89" s="29">
        <f>IF(F89="","",MAX(0,IF(P89&lt;&gt;"",P89,'Listen und Parameter'!$B$3)-F89))</f>
        <v/>
      </c>
      <c r="R89" s="29">
        <f>IF(O89="","",O89-'Listen und Parameter'!$B$3)</f>
        <v/>
      </c>
      <c r="S89" s="30">
        <f>IF(A89="","",IF(OR(H89="Absage",H89="Zurückgezogen",H89="Eingestellt"),"Abgeschlossen",IF(O89="","Aktionsdatum fehlt",IF(O89&lt;'Listen und Parameter'!$B$3,"Überfällig",IF(O89&lt;='Listen und Parameter'!$B$3+'Listen und Parameter'!$B$4,"Bald fällig","Geplant")))))</f>
        <v/>
      </c>
      <c r="T89" s="30">
        <f>IF(A89="","",IF(COUNTIF($A$4:$A$103,A89)&gt;1,"ID doppelt",IF(OR(B89="",C89="",D89="",F89="",G89="",H89=""),"Pflichtfeld fehlt",IF(AND(P89&lt;&gt;"",P89&lt;F89),"Abschluss vor Bewerbung",IF(AND(OR(H89="Absage",H89="Zurückgezogen",H89="Eingestellt"),P89=""),"Abschlussdatum fehlt",IF(AND(NOT(OR(H89="Absage",H89="Zurückgezogen",H89="Eingestellt")),P89&lt;&gt;""),"Status und Abschluss widersprechen",""))))))</f>
        <v/>
      </c>
      <c r="U89" s="26" t="n"/>
    </row>
    <row r="90" ht="22" customHeight="1">
      <c r="A90" s="24" t="n"/>
      <c r="B90" s="24" t="n"/>
      <c r="C90" s="24" t="n"/>
      <c r="D90" s="24" t="n"/>
      <c r="E90" s="24" t="n"/>
      <c r="F90" s="25" t="n"/>
      <c r="G90" s="26" t="n"/>
      <c r="H90" s="24" t="n"/>
      <c r="I90" s="27" t="n"/>
      <c r="J90" s="25" t="n"/>
      <c r="K90" s="28" t="n"/>
      <c r="L90" s="26" t="n"/>
      <c r="M90" s="26" t="n"/>
      <c r="N90" s="26" t="n"/>
      <c r="O90" s="25" t="n"/>
      <c r="P90" s="25" t="n"/>
      <c r="Q90" s="29">
        <f>IF(F90="","",MAX(0,IF(P90&lt;&gt;"",P90,'Listen und Parameter'!$B$3)-F90))</f>
        <v/>
      </c>
      <c r="R90" s="29">
        <f>IF(O90="","",O90-'Listen und Parameter'!$B$3)</f>
        <v/>
      </c>
      <c r="S90" s="30">
        <f>IF(A90="","",IF(OR(H90="Absage",H90="Zurückgezogen",H90="Eingestellt"),"Abgeschlossen",IF(O90="","Aktionsdatum fehlt",IF(O90&lt;'Listen und Parameter'!$B$3,"Überfällig",IF(O90&lt;='Listen und Parameter'!$B$3+'Listen und Parameter'!$B$4,"Bald fällig","Geplant")))))</f>
        <v/>
      </c>
      <c r="T90" s="30">
        <f>IF(A90="","",IF(COUNTIF($A$4:$A$103,A90)&gt;1,"ID doppelt",IF(OR(B90="",C90="",D90="",F90="",G90="",H90=""),"Pflichtfeld fehlt",IF(AND(P90&lt;&gt;"",P90&lt;F90),"Abschluss vor Bewerbung",IF(AND(OR(H90="Absage",H90="Zurückgezogen",H90="Eingestellt"),P90=""),"Abschlussdatum fehlt",IF(AND(NOT(OR(H90="Absage",H90="Zurückgezogen",H90="Eingestellt")),P90&lt;&gt;""),"Status und Abschluss widersprechen",""))))))</f>
        <v/>
      </c>
      <c r="U90" s="26" t="n"/>
    </row>
    <row r="91" ht="22" customHeight="1">
      <c r="A91" s="24" t="n"/>
      <c r="B91" s="24" t="n"/>
      <c r="C91" s="24" t="n"/>
      <c r="D91" s="24" t="n"/>
      <c r="E91" s="24" t="n"/>
      <c r="F91" s="25" t="n"/>
      <c r="G91" s="26" t="n"/>
      <c r="H91" s="24" t="n"/>
      <c r="I91" s="27" t="n"/>
      <c r="J91" s="25" t="n"/>
      <c r="K91" s="28" t="n"/>
      <c r="L91" s="26" t="n"/>
      <c r="M91" s="26" t="n"/>
      <c r="N91" s="26" t="n"/>
      <c r="O91" s="25" t="n"/>
      <c r="P91" s="25" t="n"/>
      <c r="Q91" s="29">
        <f>IF(F91="","",MAX(0,IF(P91&lt;&gt;"",P91,'Listen und Parameter'!$B$3)-F91))</f>
        <v/>
      </c>
      <c r="R91" s="29">
        <f>IF(O91="","",O91-'Listen und Parameter'!$B$3)</f>
        <v/>
      </c>
      <c r="S91" s="30">
        <f>IF(A91="","",IF(OR(H91="Absage",H91="Zurückgezogen",H91="Eingestellt"),"Abgeschlossen",IF(O91="","Aktionsdatum fehlt",IF(O91&lt;'Listen und Parameter'!$B$3,"Überfällig",IF(O91&lt;='Listen und Parameter'!$B$3+'Listen und Parameter'!$B$4,"Bald fällig","Geplant")))))</f>
        <v/>
      </c>
      <c r="T91" s="30">
        <f>IF(A91="","",IF(COUNTIF($A$4:$A$103,A91)&gt;1,"ID doppelt",IF(OR(B91="",C91="",D91="",F91="",G91="",H91=""),"Pflichtfeld fehlt",IF(AND(P91&lt;&gt;"",P91&lt;F91),"Abschluss vor Bewerbung",IF(AND(OR(H91="Absage",H91="Zurückgezogen",H91="Eingestellt"),P91=""),"Abschlussdatum fehlt",IF(AND(NOT(OR(H91="Absage",H91="Zurückgezogen",H91="Eingestellt")),P91&lt;&gt;""),"Status und Abschluss widersprechen",""))))))</f>
        <v/>
      </c>
      <c r="U91" s="26" t="n"/>
    </row>
    <row r="92" ht="22" customHeight="1">
      <c r="A92" s="24" t="n"/>
      <c r="B92" s="24" t="n"/>
      <c r="C92" s="24" t="n"/>
      <c r="D92" s="24" t="n"/>
      <c r="E92" s="24" t="n"/>
      <c r="F92" s="25" t="n"/>
      <c r="G92" s="26" t="n"/>
      <c r="H92" s="24" t="n"/>
      <c r="I92" s="27" t="n"/>
      <c r="J92" s="25" t="n"/>
      <c r="K92" s="28" t="n"/>
      <c r="L92" s="26" t="n"/>
      <c r="M92" s="26" t="n"/>
      <c r="N92" s="26" t="n"/>
      <c r="O92" s="25" t="n"/>
      <c r="P92" s="25" t="n"/>
      <c r="Q92" s="29">
        <f>IF(F92="","",MAX(0,IF(P92&lt;&gt;"",P92,'Listen und Parameter'!$B$3)-F92))</f>
        <v/>
      </c>
      <c r="R92" s="29">
        <f>IF(O92="","",O92-'Listen und Parameter'!$B$3)</f>
        <v/>
      </c>
      <c r="S92" s="30">
        <f>IF(A92="","",IF(OR(H92="Absage",H92="Zurückgezogen",H92="Eingestellt"),"Abgeschlossen",IF(O92="","Aktionsdatum fehlt",IF(O92&lt;'Listen und Parameter'!$B$3,"Überfällig",IF(O92&lt;='Listen und Parameter'!$B$3+'Listen und Parameter'!$B$4,"Bald fällig","Geplant")))))</f>
        <v/>
      </c>
      <c r="T92" s="30">
        <f>IF(A92="","",IF(COUNTIF($A$4:$A$103,A92)&gt;1,"ID doppelt",IF(OR(B92="",C92="",D92="",F92="",G92="",H92=""),"Pflichtfeld fehlt",IF(AND(P92&lt;&gt;"",P92&lt;F92),"Abschluss vor Bewerbung",IF(AND(OR(H92="Absage",H92="Zurückgezogen",H92="Eingestellt"),P92=""),"Abschlussdatum fehlt",IF(AND(NOT(OR(H92="Absage",H92="Zurückgezogen",H92="Eingestellt")),P92&lt;&gt;""),"Status und Abschluss widersprechen",""))))))</f>
        <v/>
      </c>
      <c r="U92" s="26" t="n"/>
    </row>
    <row r="93" ht="22" customHeight="1">
      <c r="A93" s="24" t="n"/>
      <c r="B93" s="24" t="n"/>
      <c r="C93" s="24" t="n"/>
      <c r="D93" s="24" t="n"/>
      <c r="E93" s="24" t="n"/>
      <c r="F93" s="25" t="n"/>
      <c r="G93" s="26" t="n"/>
      <c r="H93" s="24" t="n"/>
      <c r="I93" s="27" t="n"/>
      <c r="J93" s="25" t="n"/>
      <c r="K93" s="28" t="n"/>
      <c r="L93" s="26" t="n"/>
      <c r="M93" s="26" t="n"/>
      <c r="N93" s="26" t="n"/>
      <c r="O93" s="25" t="n"/>
      <c r="P93" s="25" t="n"/>
      <c r="Q93" s="29">
        <f>IF(F93="","",MAX(0,IF(P93&lt;&gt;"",P93,'Listen und Parameter'!$B$3)-F93))</f>
        <v/>
      </c>
      <c r="R93" s="29">
        <f>IF(O93="","",O93-'Listen und Parameter'!$B$3)</f>
        <v/>
      </c>
      <c r="S93" s="30">
        <f>IF(A93="","",IF(OR(H93="Absage",H93="Zurückgezogen",H93="Eingestellt"),"Abgeschlossen",IF(O93="","Aktionsdatum fehlt",IF(O93&lt;'Listen und Parameter'!$B$3,"Überfällig",IF(O93&lt;='Listen und Parameter'!$B$3+'Listen und Parameter'!$B$4,"Bald fällig","Geplant")))))</f>
        <v/>
      </c>
      <c r="T93" s="30">
        <f>IF(A93="","",IF(COUNTIF($A$4:$A$103,A93)&gt;1,"ID doppelt",IF(OR(B93="",C93="",D93="",F93="",G93="",H93=""),"Pflichtfeld fehlt",IF(AND(P93&lt;&gt;"",P93&lt;F93),"Abschluss vor Bewerbung",IF(AND(OR(H93="Absage",H93="Zurückgezogen",H93="Eingestellt"),P93=""),"Abschlussdatum fehlt",IF(AND(NOT(OR(H93="Absage",H93="Zurückgezogen",H93="Eingestellt")),P93&lt;&gt;""),"Status und Abschluss widersprechen",""))))))</f>
        <v/>
      </c>
      <c r="U93" s="26" t="n"/>
    </row>
    <row r="94" ht="22" customHeight="1">
      <c r="A94" s="24" t="n"/>
      <c r="B94" s="24" t="n"/>
      <c r="C94" s="24" t="n"/>
      <c r="D94" s="24" t="n"/>
      <c r="E94" s="24" t="n"/>
      <c r="F94" s="25" t="n"/>
      <c r="G94" s="26" t="n"/>
      <c r="H94" s="24" t="n"/>
      <c r="I94" s="27" t="n"/>
      <c r="J94" s="25" t="n"/>
      <c r="K94" s="28" t="n"/>
      <c r="L94" s="26" t="n"/>
      <c r="M94" s="26" t="n"/>
      <c r="N94" s="26" t="n"/>
      <c r="O94" s="25" t="n"/>
      <c r="P94" s="25" t="n"/>
      <c r="Q94" s="29">
        <f>IF(F94="","",MAX(0,IF(P94&lt;&gt;"",P94,'Listen und Parameter'!$B$3)-F94))</f>
        <v/>
      </c>
      <c r="R94" s="29">
        <f>IF(O94="","",O94-'Listen und Parameter'!$B$3)</f>
        <v/>
      </c>
      <c r="S94" s="30">
        <f>IF(A94="","",IF(OR(H94="Absage",H94="Zurückgezogen",H94="Eingestellt"),"Abgeschlossen",IF(O94="","Aktionsdatum fehlt",IF(O94&lt;'Listen und Parameter'!$B$3,"Überfällig",IF(O94&lt;='Listen und Parameter'!$B$3+'Listen und Parameter'!$B$4,"Bald fällig","Geplant")))))</f>
        <v/>
      </c>
      <c r="T94" s="30">
        <f>IF(A94="","",IF(COUNTIF($A$4:$A$103,A94)&gt;1,"ID doppelt",IF(OR(B94="",C94="",D94="",F94="",G94="",H94=""),"Pflichtfeld fehlt",IF(AND(P94&lt;&gt;"",P94&lt;F94),"Abschluss vor Bewerbung",IF(AND(OR(H94="Absage",H94="Zurückgezogen",H94="Eingestellt"),P94=""),"Abschlussdatum fehlt",IF(AND(NOT(OR(H94="Absage",H94="Zurückgezogen",H94="Eingestellt")),P94&lt;&gt;""),"Status und Abschluss widersprechen",""))))))</f>
        <v/>
      </c>
      <c r="U94" s="26" t="n"/>
    </row>
    <row r="95" ht="22" customHeight="1">
      <c r="A95" s="24" t="n"/>
      <c r="B95" s="24" t="n"/>
      <c r="C95" s="24" t="n"/>
      <c r="D95" s="24" t="n"/>
      <c r="E95" s="24" t="n"/>
      <c r="F95" s="25" t="n"/>
      <c r="G95" s="26" t="n"/>
      <c r="H95" s="24" t="n"/>
      <c r="I95" s="27" t="n"/>
      <c r="J95" s="25" t="n"/>
      <c r="K95" s="28" t="n"/>
      <c r="L95" s="26" t="n"/>
      <c r="M95" s="26" t="n"/>
      <c r="N95" s="26" t="n"/>
      <c r="O95" s="25" t="n"/>
      <c r="P95" s="25" t="n"/>
      <c r="Q95" s="29">
        <f>IF(F95="","",MAX(0,IF(P95&lt;&gt;"",P95,'Listen und Parameter'!$B$3)-F95))</f>
        <v/>
      </c>
      <c r="R95" s="29">
        <f>IF(O95="","",O95-'Listen und Parameter'!$B$3)</f>
        <v/>
      </c>
      <c r="S95" s="30">
        <f>IF(A95="","",IF(OR(H95="Absage",H95="Zurückgezogen",H95="Eingestellt"),"Abgeschlossen",IF(O95="","Aktionsdatum fehlt",IF(O95&lt;'Listen und Parameter'!$B$3,"Überfällig",IF(O95&lt;='Listen und Parameter'!$B$3+'Listen und Parameter'!$B$4,"Bald fällig","Geplant")))))</f>
        <v/>
      </c>
      <c r="T95" s="30">
        <f>IF(A95="","",IF(COUNTIF($A$4:$A$103,A95)&gt;1,"ID doppelt",IF(OR(B95="",C95="",D95="",F95="",G95="",H95=""),"Pflichtfeld fehlt",IF(AND(P95&lt;&gt;"",P95&lt;F95),"Abschluss vor Bewerbung",IF(AND(OR(H95="Absage",H95="Zurückgezogen",H95="Eingestellt"),P95=""),"Abschlussdatum fehlt",IF(AND(NOT(OR(H95="Absage",H95="Zurückgezogen",H95="Eingestellt")),P95&lt;&gt;""),"Status und Abschluss widersprechen",""))))))</f>
        <v/>
      </c>
      <c r="U95" s="26" t="n"/>
    </row>
    <row r="96" ht="22" customHeight="1">
      <c r="A96" s="24" t="n"/>
      <c r="B96" s="24" t="n"/>
      <c r="C96" s="24" t="n"/>
      <c r="D96" s="24" t="n"/>
      <c r="E96" s="24" t="n"/>
      <c r="F96" s="25" t="n"/>
      <c r="G96" s="26" t="n"/>
      <c r="H96" s="24" t="n"/>
      <c r="I96" s="27" t="n"/>
      <c r="J96" s="25" t="n"/>
      <c r="K96" s="28" t="n"/>
      <c r="L96" s="26" t="n"/>
      <c r="M96" s="26" t="n"/>
      <c r="N96" s="26" t="n"/>
      <c r="O96" s="25" t="n"/>
      <c r="P96" s="25" t="n"/>
      <c r="Q96" s="29">
        <f>IF(F96="","",MAX(0,IF(P96&lt;&gt;"",P96,'Listen und Parameter'!$B$3)-F96))</f>
        <v/>
      </c>
      <c r="R96" s="29">
        <f>IF(O96="","",O96-'Listen und Parameter'!$B$3)</f>
        <v/>
      </c>
      <c r="S96" s="30">
        <f>IF(A96="","",IF(OR(H96="Absage",H96="Zurückgezogen",H96="Eingestellt"),"Abgeschlossen",IF(O96="","Aktionsdatum fehlt",IF(O96&lt;'Listen und Parameter'!$B$3,"Überfällig",IF(O96&lt;='Listen und Parameter'!$B$3+'Listen und Parameter'!$B$4,"Bald fällig","Geplant")))))</f>
        <v/>
      </c>
      <c r="T96" s="30">
        <f>IF(A96="","",IF(COUNTIF($A$4:$A$103,A96)&gt;1,"ID doppelt",IF(OR(B96="",C96="",D96="",F96="",G96="",H96=""),"Pflichtfeld fehlt",IF(AND(P96&lt;&gt;"",P96&lt;F96),"Abschluss vor Bewerbung",IF(AND(OR(H96="Absage",H96="Zurückgezogen",H96="Eingestellt"),P96=""),"Abschlussdatum fehlt",IF(AND(NOT(OR(H96="Absage",H96="Zurückgezogen",H96="Eingestellt")),P96&lt;&gt;""),"Status und Abschluss widersprechen",""))))))</f>
        <v/>
      </c>
      <c r="U96" s="26" t="n"/>
    </row>
    <row r="97" ht="22" customHeight="1">
      <c r="A97" s="24" t="n"/>
      <c r="B97" s="24" t="n"/>
      <c r="C97" s="24" t="n"/>
      <c r="D97" s="24" t="n"/>
      <c r="E97" s="24" t="n"/>
      <c r="F97" s="25" t="n"/>
      <c r="G97" s="26" t="n"/>
      <c r="H97" s="24" t="n"/>
      <c r="I97" s="27" t="n"/>
      <c r="J97" s="25" t="n"/>
      <c r="K97" s="28" t="n"/>
      <c r="L97" s="26" t="n"/>
      <c r="M97" s="26" t="n"/>
      <c r="N97" s="26" t="n"/>
      <c r="O97" s="25" t="n"/>
      <c r="P97" s="25" t="n"/>
      <c r="Q97" s="29">
        <f>IF(F97="","",MAX(0,IF(P97&lt;&gt;"",P97,'Listen und Parameter'!$B$3)-F97))</f>
        <v/>
      </c>
      <c r="R97" s="29">
        <f>IF(O97="","",O97-'Listen und Parameter'!$B$3)</f>
        <v/>
      </c>
      <c r="S97" s="30">
        <f>IF(A97="","",IF(OR(H97="Absage",H97="Zurückgezogen",H97="Eingestellt"),"Abgeschlossen",IF(O97="","Aktionsdatum fehlt",IF(O97&lt;'Listen und Parameter'!$B$3,"Überfällig",IF(O97&lt;='Listen und Parameter'!$B$3+'Listen und Parameter'!$B$4,"Bald fällig","Geplant")))))</f>
        <v/>
      </c>
      <c r="T97" s="30">
        <f>IF(A97="","",IF(COUNTIF($A$4:$A$103,A97)&gt;1,"ID doppelt",IF(OR(B97="",C97="",D97="",F97="",G97="",H97=""),"Pflichtfeld fehlt",IF(AND(P97&lt;&gt;"",P97&lt;F97),"Abschluss vor Bewerbung",IF(AND(OR(H97="Absage",H97="Zurückgezogen",H97="Eingestellt"),P97=""),"Abschlussdatum fehlt",IF(AND(NOT(OR(H97="Absage",H97="Zurückgezogen",H97="Eingestellt")),P97&lt;&gt;""),"Status und Abschluss widersprechen",""))))))</f>
        <v/>
      </c>
      <c r="U97" s="26" t="n"/>
    </row>
    <row r="98" ht="22" customHeight="1">
      <c r="A98" s="24" t="n"/>
      <c r="B98" s="24" t="n"/>
      <c r="C98" s="24" t="n"/>
      <c r="D98" s="24" t="n"/>
      <c r="E98" s="24" t="n"/>
      <c r="F98" s="25" t="n"/>
      <c r="G98" s="26" t="n"/>
      <c r="H98" s="24" t="n"/>
      <c r="I98" s="27" t="n"/>
      <c r="J98" s="25" t="n"/>
      <c r="K98" s="28" t="n"/>
      <c r="L98" s="26" t="n"/>
      <c r="M98" s="26" t="n"/>
      <c r="N98" s="26" t="n"/>
      <c r="O98" s="25" t="n"/>
      <c r="P98" s="25" t="n"/>
      <c r="Q98" s="29">
        <f>IF(F98="","",MAX(0,IF(P98&lt;&gt;"",P98,'Listen und Parameter'!$B$3)-F98))</f>
        <v/>
      </c>
      <c r="R98" s="29">
        <f>IF(O98="","",O98-'Listen und Parameter'!$B$3)</f>
        <v/>
      </c>
      <c r="S98" s="30">
        <f>IF(A98="","",IF(OR(H98="Absage",H98="Zurückgezogen",H98="Eingestellt"),"Abgeschlossen",IF(O98="","Aktionsdatum fehlt",IF(O98&lt;'Listen und Parameter'!$B$3,"Überfällig",IF(O98&lt;='Listen und Parameter'!$B$3+'Listen und Parameter'!$B$4,"Bald fällig","Geplant")))))</f>
        <v/>
      </c>
      <c r="T98" s="30">
        <f>IF(A98="","",IF(COUNTIF($A$4:$A$103,A98)&gt;1,"ID doppelt",IF(OR(B98="",C98="",D98="",F98="",G98="",H98=""),"Pflichtfeld fehlt",IF(AND(P98&lt;&gt;"",P98&lt;F98),"Abschluss vor Bewerbung",IF(AND(OR(H98="Absage",H98="Zurückgezogen",H98="Eingestellt"),P98=""),"Abschlussdatum fehlt",IF(AND(NOT(OR(H98="Absage",H98="Zurückgezogen",H98="Eingestellt")),P98&lt;&gt;""),"Status und Abschluss widersprechen",""))))))</f>
        <v/>
      </c>
      <c r="U98" s="26" t="n"/>
    </row>
    <row r="99" ht="22" customHeight="1">
      <c r="A99" s="24" t="n"/>
      <c r="B99" s="24" t="n"/>
      <c r="C99" s="24" t="n"/>
      <c r="D99" s="24" t="n"/>
      <c r="E99" s="24" t="n"/>
      <c r="F99" s="25" t="n"/>
      <c r="G99" s="26" t="n"/>
      <c r="H99" s="24" t="n"/>
      <c r="I99" s="27" t="n"/>
      <c r="J99" s="25" t="n"/>
      <c r="K99" s="28" t="n"/>
      <c r="L99" s="26" t="n"/>
      <c r="M99" s="26" t="n"/>
      <c r="N99" s="26" t="n"/>
      <c r="O99" s="25" t="n"/>
      <c r="P99" s="25" t="n"/>
      <c r="Q99" s="29">
        <f>IF(F99="","",MAX(0,IF(P99&lt;&gt;"",P99,'Listen und Parameter'!$B$3)-F99))</f>
        <v/>
      </c>
      <c r="R99" s="29">
        <f>IF(O99="","",O99-'Listen und Parameter'!$B$3)</f>
        <v/>
      </c>
      <c r="S99" s="30">
        <f>IF(A99="","",IF(OR(H99="Absage",H99="Zurückgezogen",H99="Eingestellt"),"Abgeschlossen",IF(O99="","Aktionsdatum fehlt",IF(O99&lt;'Listen und Parameter'!$B$3,"Überfällig",IF(O99&lt;='Listen und Parameter'!$B$3+'Listen und Parameter'!$B$4,"Bald fällig","Geplant")))))</f>
        <v/>
      </c>
      <c r="T99" s="30">
        <f>IF(A99="","",IF(COUNTIF($A$4:$A$103,A99)&gt;1,"ID doppelt",IF(OR(B99="",C99="",D99="",F99="",G99="",H99=""),"Pflichtfeld fehlt",IF(AND(P99&lt;&gt;"",P99&lt;F99),"Abschluss vor Bewerbung",IF(AND(OR(H99="Absage",H99="Zurückgezogen",H99="Eingestellt"),P99=""),"Abschlussdatum fehlt",IF(AND(NOT(OR(H99="Absage",H99="Zurückgezogen",H99="Eingestellt")),P99&lt;&gt;""),"Status und Abschluss widersprechen",""))))))</f>
        <v/>
      </c>
      <c r="U99" s="26" t="n"/>
    </row>
    <row r="100" ht="22" customHeight="1">
      <c r="A100" s="24" t="n"/>
      <c r="B100" s="24" t="n"/>
      <c r="C100" s="24" t="n"/>
      <c r="D100" s="24" t="n"/>
      <c r="E100" s="24" t="n"/>
      <c r="F100" s="25" t="n"/>
      <c r="G100" s="26" t="n"/>
      <c r="H100" s="24" t="n"/>
      <c r="I100" s="27" t="n"/>
      <c r="J100" s="25" t="n"/>
      <c r="K100" s="28" t="n"/>
      <c r="L100" s="26" t="n"/>
      <c r="M100" s="26" t="n"/>
      <c r="N100" s="26" t="n"/>
      <c r="O100" s="25" t="n"/>
      <c r="P100" s="25" t="n"/>
      <c r="Q100" s="29">
        <f>IF(F100="","",MAX(0,IF(P100&lt;&gt;"",P100,'Listen und Parameter'!$B$3)-F100))</f>
        <v/>
      </c>
      <c r="R100" s="29">
        <f>IF(O100="","",O100-'Listen und Parameter'!$B$3)</f>
        <v/>
      </c>
      <c r="S100" s="30">
        <f>IF(A100="","",IF(OR(H100="Absage",H100="Zurückgezogen",H100="Eingestellt"),"Abgeschlossen",IF(O100="","Aktionsdatum fehlt",IF(O100&lt;'Listen und Parameter'!$B$3,"Überfällig",IF(O100&lt;='Listen und Parameter'!$B$3+'Listen und Parameter'!$B$4,"Bald fällig","Geplant")))))</f>
        <v/>
      </c>
      <c r="T100" s="30">
        <f>IF(A100="","",IF(COUNTIF($A$4:$A$103,A100)&gt;1,"ID doppelt",IF(OR(B100="",C100="",D100="",F100="",G100="",H100=""),"Pflichtfeld fehlt",IF(AND(P100&lt;&gt;"",P100&lt;F100),"Abschluss vor Bewerbung",IF(AND(OR(H100="Absage",H100="Zurückgezogen",H100="Eingestellt"),P100=""),"Abschlussdatum fehlt",IF(AND(NOT(OR(H100="Absage",H100="Zurückgezogen",H100="Eingestellt")),P100&lt;&gt;""),"Status und Abschluss widersprechen",""))))))</f>
        <v/>
      </c>
      <c r="U100" s="26" t="n"/>
    </row>
    <row r="101" ht="22" customHeight="1">
      <c r="A101" s="24" t="n"/>
      <c r="B101" s="24" t="n"/>
      <c r="C101" s="24" t="n"/>
      <c r="D101" s="24" t="n"/>
      <c r="E101" s="24" t="n"/>
      <c r="F101" s="25" t="n"/>
      <c r="G101" s="26" t="n"/>
      <c r="H101" s="24" t="n"/>
      <c r="I101" s="27" t="n"/>
      <c r="J101" s="25" t="n"/>
      <c r="K101" s="28" t="n"/>
      <c r="L101" s="26" t="n"/>
      <c r="M101" s="26" t="n"/>
      <c r="N101" s="26" t="n"/>
      <c r="O101" s="25" t="n"/>
      <c r="P101" s="25" t="n"/>
      <c r="Q101" s="29">
        <f>IF(F101="","",MAX(0,IF(P101&lt;&gt;"",P101,'Listen und Parameter'!$B$3)-F101))</f>
        <v/>
      </c>
      <c r="R101" s="29">
        <f>IF(O101="","",O101-'Listen und Parameter'!$B$3)</f>
        <v/>
      </c>
      <c r="S101" s="30">
        <f>IF(A101="","",IF(OR(H101="Absage",H101="Zurückgezogen",H101="Eingestellt"),"Abgeschlossen",IF(O101="","Aktionsdatum fehlt",IF(O101&lt;'Listen und Parameter'!$B$3,"Überfällig",IF(O101&lt;='Listen und Parameter'!$B$3+'Listen und Parameter'!$B$4,"Bald fällig","Geplant")))))</f>
        <v/>
      </c>
      <c r="T101" s="30">
        <f>IF(A101="","",IF(COUNTIF($A$4:$A$103,A101)&gt;1,"ID doppelt",IF(OR(B101="",C101="",D101="",F101="",G101="",H101=""),"Pflichtfeld fehlt",IF(AND(P101&lt;&gt;"",P101&lt;F101),"Abschluss vor Bewerbung",IF(AND(OR(H101="Absage",H101="Zurückgezogen",H101="Eingestellt"),P101=""),"Abschlussdatum fehlt",IF(AND(NOT(OR(H101="Absage",H101="Zurückgezogen",H101="Eingestellt")),P101&lt;&gt;""),"Status und Abschluss widersprechen",""))))))</f>
        <v/>
      </c>
      <c r="U101" s="26" t="n"/>
    </row>
    <row r="102" ht="22" customHeight="1">
      <c r="A102" s="24" t="n"/>
      <c r="B102" s="24" t="n"/>
      <c r="C102" s="24" t="n"/>
      <c r="D102" s="24" t="n"/>
      <c r="E102" s="24" t="n"/>
      <c r="F102" s="25" t="n"/>
      <c r="G102" s="26" t="n"/>
      <c r="H102" s="24" t="n"/>
      <c r="I102" s="27" t="n"/>
      <c r="J102" s="25" t="n"/>
      <c r="K102" s="28" t="n"/>
      <c r="L102" s="26" t="n"/>
      <c r="M102" s="26" t="n"/>
      <c r="N102" s="26" t="n"/>
      <c r="O102" s="25" t="n"/>
      <c r="P102" s="25" t="n"/>
      <c r="Q102" s="29">
        <f>IF(F102="","",MAX(0,IF(P102&lt;&gt;"",P102,'Listen und Parameter'!$B$3)-F102))</f>
        <v/>
      </c>
      <c r="R102" s="29">
        <f>IF(O102="","",O102-'Listen und Parameter'!$B$3)</f>
        <v/>
      </c>
      <c r="S102" s="30">
        <f>IF(A102="","",IF(OR(H102="Absage",H102="Zurückgezogen",H102="Eingestellt"),"Abgeschlossen",IF(O102="","Aktionsdatum fehlt",IF(O102&lt;'Listen und Parameter'!$B$3,"Überfällig",IF(O102&lt;='Listen und Parameter'!$B$3+'Listen und Parameter'!$B$4,"Bald fällig","Geplant")))))</f>
        <v/>
      </c>
      <c r="T102" s="30">
        <f>IF(A102="","",IF(COUNTIF($A$4:$A$103,A102)&gt;1,"ID doppelt",IF(OR(B102="",C102="",D102="",F102="",G102="",H102=""),"Pflichtfeld fehlt",IF(AND(P102&lt;&gt;"",P102&lt;F102),"Abschluss vor Bewerbung",IF(AND(OR(H102="Absage",H102="Zurückgezogen",H102="Eingestellt"),P102=""),"Abschlussdatum fehlt",IF(AND(NOT(OR(H102="Absage",H102="Zurückgezogen",H102="Eingestellt")),P102&lt;&gt;""),"Status und Abschluss widersprechen",""))))))</f>
        <v/>
      </c>
      <c r="U102" s="26" t="n"/>
    </row>
    <row r="103" ht="22" customHeight="1">
      <c r="A103" s="24" t="n"/>
      <c r="B103" s="24" t="n"/>
      <c r="C103" s="24" t="n"/>
      <c r="D103" s="24" t="n"/>
      <c r="E103" s="24" t="n"/>
      <c r="F103" s="25" t="n"/>
      <c r="G103" s="26" t="n"/>
      <c r="H103" s="24" t="n"/>
      <c r="I103" s="27" t="n"/>
      <c r="J103" s="25" t="n"/>
      <c r="K103" s="28" t="n"/>
      <c r="L103" s="26" t="n"/>
      <c r="M103" s="26" t="n"/>
      <c r="N103" s="26" t="n"/>
      <c r="O103" s="25" t="n"/>
      <c r="P103" s="25" t="n"/>
      <c r="Q103" s="29">
        <f>IF(F103="","",MAX(0,IF(P103&lt;&gt;"",P103,'Listen und Parameter'!$B$3)-F103))</f>
        <v/>
      </c>
      <c r="R103" s="29">
        <f>IF(O103="","",O103-'Listen und Parameter'!$B$3)</f>
        <v/>
      </c>
      <c r="S103" s="30">
        <f>IF(A103="","",IF(OR(H103="Absage",H103="Zurückgezogen",H103="Eingestellt"),"Abgeschlossen",IF(O103="","Aktionsdatum fehlt",IF(O103&lt;'Listen und Parameter'!$B$3,"Überfällig",IF(O103&lt;='Listen und Parameter'!$B$3+'Listen und Parameter'!$B$4,"Bald fällig","Geplant")))))</f>
        <v/>
      </c>
      <c r="T103" s="30">
        <f>IF(A103="","",IF(COUNTIF($A$4:$A$103,A103)&gt;1,"ID doppelt",IF(OR(B103="",C103="",D103="",F103="",G103="",H103=""),"Pflichtfeld fehlt",IF(AND(P103&lt;&gt;"",P103&lt;F103),"Abschluss vor Bewerbung",IF(AND(OR(H103="Absage",H103="Zurückgezogen",H103="Eingestellt"),P103=""),"Abschlussdatum fehlt",IF(AND(NOT(OR(H103="Absage",H103="Zurückgezogen",H103="Eingestellt")),P103&lt;&gt;""),"Status und Abschluss widersprechen",""))))))</f>
        <v/>
      </c>
      <c r="U103" s="26" t="n"/>
    </row>
  </sheetData>
  <mergeCells count="1">
    <mergeCell ref="A1:U1"/>
  </mergeCells>
  <conditionalFormatting sqref="A4:A103">
    <cfRule type="expression" priority="1" dxfId="0" stopIfTrue="1">
      <formula>AND($A4&lt;&gt;"",COUNTIF($A$4:$A$103,$A4)&gt;1)</formula>
    </cfRule>
  </conditionalFormatting>
  <conditionalFormatting sqref="T4:T103">
    <cfRule type="expression" priority="2" dxfId="0" stopIfTrue="1">
      <formula>AND($A4&lt;&gt;"",$T4&lt;&gt;"")</formula>
    </cfRule>
  </conditionalFormatting>
  <conditionalFormatting sqref="S4:S103">
    <cfRule type="expression" priority="3" dxfId="0" stopIfTrue="1">
      <formula>$S4="Überfällig"</formula>
    </cfRule>
    <cfRule type="expression" priority="4" dxfId="1" stopIfTrue="1">
      <formula>$S4="Bald fällig"</formula>
    </cfRule>
    <cfRule type="expression" priority="5" dxfId="2" stopIfTrue="1">
      <formula>$S4="Abgeschlossen"</formula>
    </cfRule>
  </conditionalFormatting>
  <conditionalFormatting sqref="A4:U103">
    <cfRule type="expression" priority="6" dxfId="3">
      <formula>AND($A4&lt;&gt;"",NOT(OR($H4="Absage",$H4="Zurückgezogen",$H4="Eingestellt")),$Q4&gt;'Listen und Parameter'!$B$5)</formula>
    </cfRule>
  </conditionalFormatting>
  <dataValidations count="10">
    <dataValidation sqref="C4:C103" showErrorMessage="1" showInputMessage="1" allowBlank="1" errorTitle="Ungültige Auswahl" error="Bitte einen Wert aus der gepflegten Liste auswählen." promptTitle="Auswahlliste" prompt="Bitte eine Rolle auswählen." type="list" errorStyle="stop">
      <formula1>INDIRECT("'Listen und Parameter'!$D$3:$D$9")</formula1>
    </dataValidation>
    <dataValidation sqref="D4:D103" showErrorMessage="1" showInputMessage="1" allowBlank="1" errorTitle="Ungültige Auswahl" error="Bitte einen Wert aus der gepflegten Liste auswählen." promptTitle="Auswahlliste" prompt="Bitte einen Standort auswählen." type="list" errorStyle="stop">
      <formula1>INDIRECT("'Listen und Parameter'!$E$3:$E$5")</formula1>
    </dataValidation>
    <dataValidation sqref="E4:E103" showErrorMessage="1" showInputMessage="1" allowBlank="1" errorTitle="Ungültige Auswahl" error="Bitte einen Wert aus der gepflegten Liste auswählen." promptTitle="Auswahlliste" prompt="Bitte einen Bewerbungskanal auswählen." type="list" errorStyle="stop">
      <formula1>INDIRECT("'Listen und Parameter'!$F$3:$F$7")</formula1>
    </dataValidation>
    <dataValidation sqref="G4:G103" showErrorMessage="1" showInputMessage="1" allowBlank="1" errorTitle="Ungültige Auswahl" error="Bitte einen Wert aus der gepflegten Liste auswählen." promptTitle="Auswahlliste" prompt="Bitte den aktuellen Gesprächsschritt auswählen." type="list" errorStyle="stop">
      <formula1>INDIRECT("'Listen und Parameter'!$G$3:$G$10")</formula1>
    </dataValidation>
    <dataValidation sqref="H4:H103" showErrorMessage="1" showInputMessage="1" allowBlank="1" errorTitle="Ungültige Auswahl" error="Bitte einen Wert aus der gepflegten Liste auswählen." promptTitle="Auswahlliste" prompt="Bitte den aktuellen Status auswählen." type="list" errorStyle="stop">
      <formula1>INDIRECT("'Listen und Parameter'!$H$3:$H$11")</formula1>
    </dataValidation>
    <dataValidation sqref="L4:L103" showErrorMessage="1" showInputMessage="1" allowBlank="1" errorTitle="Ungültige Auswahl" error="Bitte einen Wert aus der gepflegten Liste auswählen." promptTitle="Auswahlliste" prompt="Bitte eine sachliche Schichtverfügbarkeit auswählen." type="list" errorStyle="stop">
      <formula1>INDIRECT("'Listen und Parameter'!$I$3:$I$7")</formula1>
    </dataValidation>
    <dataValidation sqref="M4:M103" showErrorMessage="1" showInputMessage="1" allowBlank="1" errorTitle="Ungültige Auswahl" error="Bitte einen Wert aus der gepflegten Liste auswählen." promptTitle="Auswahlliste" prompt="Bitte eine interne Zuständigkeit auswählen." type="list" errorStyle="stop">
      <formula1>INDIRECT("'Listen und Parameter'!$J$3:$J$5")</formula1>
    </dataValidation>
    <dataValidation sqref="K4:K103" showErrorMessage="1" showInputMessage="1" allowBlank="1" errorTitle="Ungültige Wochenstunden" error="Zulässig sind ganze Zahlen von 1 bis 48 oder eine leere Zelle." promptTitle="Wochenstunden" prompt="Ganze Zahl von 1 bis 48 eingeben oder leer lassen." type="whole" errorStyle="stop" operator="between">
      <formula1>1</formula1>
      <formula2>48</formula2>
    </dataValidation>
    <dataValidation sqref="F4:F103 I4:J103 O4:P103" showErrorMessage="1" showInputMessage="1" allowBlank="1" errorTitle="Ungültiges Datum" error="Zulässig sind Daten vom 01.01.2025 bis 31.12.2030 oder leer." promptTitle="Datum" prompt="Datum zwischen 01.01.2025 und 31.12.2030 eingeben." type="date" errorStyle="stop" operator="between">
      <formula1>DATE(2025,1,1)</formula1>
      <formula2>DATE(2030,12,31)</formula2>
    </dataValidation>
    <dataValidation sqref="U4:U103" showErrorMessage="1" showInputMessage="1" allowBlank="1" errorTitle="Notiz zu lang" error="Die sachliche Notiz darf höchstens 200 Zeichen enthalten." promptTitle="Sachliche Prozessnotiz" prompt="Höchstens 200 Zeichen; keine privaten, sensiblen oder vollständigen Kontaktdaten." type="textLength" errorStyle="stop" operator="lessThanOrEqual">
      <formula1>200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6B8E9F"/>
    <outlinePr summaryBelow="1" summaryRight="1"/>
    <pageSetUpPr/>
  </sheetPr>
  <dimension ref="A1:J1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48" customWidth="1" min="3" max="3"/>
    <col width="23" customWidth="1" min="4" max="4"/>
    <col width="23" customWidth="1" min="5" max="5"/>
    <col width="29" customWidth="1" min="6" max="6"/>
    <col width="28" customWidth="1" min="7" max="7"/>
    <col width="23" customWidth="1" min="8" max="8"/>
    <col width="27" customWidth="1" min="9" max="9"/>
    <col width="25" customWidth="1" min="10" max="10"/>
  </cols>
  <sheetData>
    <row r="1" ht="28" customHeight="1">
      <c r="A1" s="1" t="inlineStr">
        <is>
          <t>Listen und Parameter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5" t="n"/>
    </row>
    <row r="2">
      <c r="A2" s="21" t="inlineStr">
        <is>
          <t>Parameter</t>
        </is>
      </c>
      <c r="B2" s="21" t="inlineStr">
        <is>
          <t>Wert</t>
        </is>
      </c>
      <c r="C2" s="21" t="inlineStr">
        <is>
          <t>Hinweis</t>
        </is>
      </c>
      <c r="D2" s="9" t="inlineStr">
        <is>
          <t>Rollen</t>
        </is>
      </c>
      <c r="E2" s="9" t="inlineStr">
        <is>
          <t>Standorte</t>
        </is>
      </c>
      <c r="F2" s="9" t="inlineStr">
        <is>
          <t>Bewerbungskanäle</t>
        </is>
      </c>
      <c r="G2" s="9" t="inlineStr">
        <is>
          <t>Gesprächsschritte</t>
        </is>
      </c>
      <c r="H2" s="9" t="inlineStr">
        <is>
          <t>Statuswerte</t>
        </is>
      </c>
      <c r="I2" s="9" t="inlineStr">
        <is>
          <t>Schichtverfügbarkeiten</t>
        </is>
      </c>
      <c r="J2" s="9" t="inlineStr">
        <is>
          <t>Zuständigkeiten</t>
        </is>
      </c>
    </row>
    <row r="3">
      <c r="A3" s="2" t="inlineStr">
        <is>
          <t>Stichtag</t>
        </is>
      </c>
      <c r="B3" s="31" t="n">
        <v>46273</v>
      </c>
      <c r="C3" s="18" t="inlineStr">
        <is>
          <t>Bezugsdatum für offene Tage und Aktionsfristen.</t>
        </is>
      </c>
      <c r="D3" s="32" t="inlineStr">
        <is>
          <t>Servicekraft</t>
        </is>
      </c>
      <c r="E3" s="32" t="inlineStr">
        <is>
          <t>Berlin-Mitte</t>
        </is>
      </c>
      <c r="F3" s="32" t="inlineStr">
        <is>
          <t>Karriere-Seite</t>
        </is>
      </c>
      <c r="G3" s="32" t="inlineStr">
        <is>
          <t>Eingang</t>
        </is>
      </c>
      <c r="H3" s="32" t="inlineStr">
        <is>
          <t>Neu</t>
        </is>
      </c>
      <c r="I3" s="32" t="inlineStr">
        <is>
          <t>Flexibel</t>
        </is>
      </c>
      <c r="J3" s="32" t="inlineStr">
        <is>
          <t>Leitung Service</t>
        </is>
      </c>
    </row>
    <row r="4">
      <c r="A4" s="2" t="inlineStr">
        <is>
          <t>Erinnerungstage</t>
        </is>
      </c>
      <c r="B4" s="33" t="n">
        <v>3</v>
      </c>
      <c r="C4" s="18" t="inlineStr">
        <is>
          <t>Zeitraum für die Kennzeichnung „Bald fällig“.</t>
        </is>
      </c>
      <c r="D4" s="32" t="inlineStr">
        <is>
          <t>Koch/Köchin</t>
        </is>
      </c>
      <c r="E4" s="32" t="inlineStr">
        <is>
          <t>Hamburg-Altona</t>
        </is>
      </c>
      <c r="F4" s="32" t="inlineStr">
        <is>
          <t>Online-Stellenbörse</t>
        </is>
      </c>
      <c r="G4" s="32" t="inlineStr">
        <is>
          <t>Unterlagenprüfung</t>
        </is>
      </c>
      <c r="H4" s="32" t="inlineStr">
        <is>
          <t>In Prüfung</t>
        </is>
      </c>
      <c r="I4" s="32" t="inlineStr">
        <is>
          <t>Frühdienst</t>
        </is>
      </c>
      <c r="J4" s="32" t="inlineStr">
        <is>
          <t>Küchenleitung</t>
        </is>
      </c>
    </row>
    <row r="5">
      <c r="A5" s="2" t="inlineStr">
        <is>
          <t>Warnschwelle offene Tage</t>
        </is>
      </c>
      <c r="B5" s="33" t="n">
        <v>14</v>
      </c>
      <c r="C5" s="18" t="inlineStr">
        <is>
          <t>Änderbare interne Schwelle für länger offene Bewerbungen.</t>
        </is>
      </c>
      <c r="D5" s="32" t="inlineStr">
        <is>
          <t>Küchenhilfe</t>
        </is>
      </c>
      <c r="E5" s="32" t="inlineStr">
        <is>
          <t>Köln-Innenstadt</t>
        </is>
      </c>
      <c r="F5" s="32" t="inlineStr">
        <is>
          <t>Direktbewerbung</t>
        </is>
      </c>
      <c r="G5" s="32" t="inlineStr">
        <is>
          <t>Telefonische Rückfrage</t>
        </is>
      </c>
      <c r="H5" s="32" t="inlineStr">
        <is>
          <t>Gespräch geplant</t>
        </is>
      </c>
      <c r="I5" s="32" t="inlineStr">
        <is>
          <t>Spätdienst</t>
        </is>
      </c>
      <c r="J5" s="32" t="inlineStr">
        <is>
          <t>Personalkoordination</t>
        </is>
      </c>
    </row>
    <row r="6">
      <c r="D6" s="32" t="inlineStr">
        <is>
          <t>Barkraft</t>
        </is>
      </c>
      <c r="F6" s="32" t="inlineStr">
        <is>
          <t>Social Media</t>
        </is>
      </c>
      <c r="G6" s="32" t="inlineStr">
        <is>
          <t>Erstgespräch</t>
        </is>
      </c>
      <c r="H6" s="32" t="inlineStr">
        <is>
          <t>Rückfrage offen</t>
        </is>
      </c>
      <c r="I6" s="32" t="inlineStr">
        <is>
          <t>Wochenende</t>
        </is>
      </c>
    </row>
    <row r="7" ht="40" customHeight="1">
      <c r="A7" s="22" t="inlineStr">
        <is>
          <t>Pflegehinweis</t>
        </is>
      </c>
      <c r="B7" s="5" t="inlineStr">
        <is>
          <t>Parameter und Listen sind interne, änderbare Arbeitshilfen. Änderungen wirken auf Auswertung und Dropdowns.</t>
        </is>
      </c>
      <c r="D7" s="32" t="inlineStr">
        <is>
          <t>Spülkraft</t>
        </is>
      </c>
      <c r="F7" s="32" t="inlineStr">
        <is>
          <t>Mitarbeitenden-Empfehlung</t>
        </is>
      </c>
      <c r="G7" s="32" t="inlineStr">
        <is>
          <t>Zweitgespräch</t>
        </is>
      </c>
      <c r="H7" s="32" t="inlineStr">
        <is>
          <t>Angebot</t>
        </is>
      </c>
      <c r="I7" s="32" t="inlineStr">
        <is>
          <t>Früh- und Spätdienst</t>
        </is>
      </c>
    </row>
    <row r="8">
      <c r="D8" s="32" t="inlineStr">
        <is>
          <t>Schichtleitung</t>
        </is>
      </c>
      <c r="G8" s="32" t="inlineStr">
        <is>
          <t>Probearbeit abgestimmt</t>
        </is>
      </c>
      <c r="H8" s="32" t="inlineStr">
        <is>
          <t>Zusage</t>
        </is>
      </c>
    </row>
    <row r="9">
      <c r="D9" s="32" t="inlineStr">
        <is>
          <t>Frühstücksservice</t>
        </is>
      </c>
      <c r="G9" s="32" t="inlineStr">
        <is>
          <t>Angebot versendet</t>
        </is>
      </c>
      <c r="H9" s="32" t="inlineStr">
        <is>
          <t>Absage</t>
        </is>
      </c>
    </row>
    <row r="10">
      <c r="G10" s="32" t="inlineStr">
        <is>
          <t>Onboarding</t>
        </is>
      </c>
      <c r="H10" s="32" t="inlineStr">
        <is>
          <t>Zurückgezogen</t>
        </is>
      </c>
    </row>
    <row r="11">
      <c r="H11" s="32" t="inlineStr">
        <is>
          <t>Eingestellt</t>
        </is>
      </c>
    </row>
  </sheetData>
  <mergeCells count="1">
    <mergeCell ref="A1:J1"/>
  </mergeCells>
  <dataValidations count="3">
    <dataValidation sqref="B3" showErrorMessage="1" showInputMessage="1" allowBlank="0" errorTitle="Ungültiger Stichtag" error="Der Stichtag muss zwischen 01.01.2025 und 31.12.2030 liegen." promptTitle="Stichtag" prompt="Bezugsdatum für die operative Auswertung." type="date" errorStyle="stop" operator="between">
      <formula1>DATE(2025,1,1)</formula1>
      <formula2>DATE(2030,12,31)</formula2>
    </dataValidation>
    <dataValidation sqref="B4" showErrorMessage="1" showInputMessage="1" allowBlank="0" errorTitle="Ungültige Erinnerungstage" error="Zulässig sind ganze Zahlen von 0 bis 30." promptTitle="Erinnerungstage" prompt="Interner Zeitraum für bald fällige Aktionen." type="whole" errorStyle="stop" operator="between">
      <formula1>0</formula1>
      <formula2>30</formula2>
    </dataValidation>
    <dataValidation sqref="B5" showErrorMessage="1" showInputMessage="1" allowBlank="0" errorTitle="Ungültige Warnschwelle" error="Zulässig sind ganze Zahlen von 1 bis 365." promptTitle="Warnschwelle" prompt="Interne Schwelle für länger offene Bewerbungen." type="whole" errorStyle="stop" operator="between">
      <formula1>1</formula1>
      <formula2>365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Gastronomiebetrieb</dc:creator>
  <dc:title xmlns:dc="http://purl.org/dc/elements/1.1/">Bewerberübersicht Gastronomie</dc:title>
  <dc:description xmlns:dc="http://purl.org/dc/elements/1.1/">Arbeitsmappe zur Priorisierung fiktiver Bewerbungen ohne sensible personenbezogene Daten.</dc:description>
  <dc:subject xmlns:dc="http://purl.org/dc/elements/1.1/">Operative Bearbeitung fiktiver Bewerbungen</dc:subject>
  <dc:language xmlns:dc="http://purl.org/dc/elements/1.1/">de-DE</dc:language>
  <dcterms:created xmlns:dcterms="http://purl.org/dc/terms/" xmlns:xsi="http://www.w3.org/2001/XMLSchema-instance" xsi:type="dcterms:W3CDTF">2026-09-08T20:18:31Z</dcterms:created>
  <dcterms:modified xmlns:dcterms="http://purl.org/dc/terms/" xmlns:xsi="http://www.w3.org/2001/XMLSchema-instance" xsi:type="dcterms:W3CDTF">2026-09-08T20:18:31Z</dcterms:modified>
</cp:coreProperties>
</file>